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aemy\ΠΑΝΑΓΑΙΝΑ ΑΓΓΕΛΙΚΗ\Οικονομικά-Λογιστικά\Reporting\2022\Οικονομικές Καταστάσεις 2022\ΔΗΜΟΣΙΕΥΣΕΙΣ\"/>
    </mc:Choice>
  </mc:AlternateContent>
  <xr:revisionPtr revIDLastSave="0" documentId="13_ncr:1_{84F6350C-B49B-4727-ABCD-09AB0362B2A6}" xr6:coauthVersionLast="47" xr6:coauthVersionMax="47" xr10:uidLastSave="{00000000-0000-0000-0000-000000000000}"/>
  <bookViews>
    <workbookView xWindow="-120" yWindow="-120" windowWidth="29040" windowHeight="15840" xr2:uid="{42A5D2FE-11BB-4B27-9438-626B65C14C91}"/>
  </bookViews>
  <sheets>
    <sheet name="Φύλλο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6" i="1" l="1"/>
  <c r="O63" i="1"/>
  <c r="M63" i="1"/>
  <c r="O62" i="1"/>
  <c r="M62" i="1"/>
  <c r="M64" i="1" s="1"/>
  <c r="O61" i="1"/>
  <c r="O64" i="1" s="1"/>
  <c r="M61" i="1"/>
  <c r="O59" i="1"/>
  <c r="O58" i="1"/>
  <c r="M58" i="1"/>
  <c r="M59" i="1" s="1"/>
  <c r="O57" i="1"/>
  <c r="M57" i="1"/>
  <c r="O54" i="1"/>
  <c r="M54" i="1"/>
  <c r="O53" i="1"/>
  <c r="M53" i="1"/>
  <c r="O52" i="1"/>
  <c r="M52" i="1"/>
  <c r="O51" i="1"/>
  <c r="M51" i="1"/>
  <c r="O50" i="1"/>
  <c r="M50" i="1"/>
  <c r="O49" i="1"/>
  <c r="M49" i="1"/>
  <c r="E48" i="1"/>
  <c r="D48" i="1"/>
  <c r="O47" i="1"/>
  <c r="O55" i="1" s="1"/>
  <c r="M47" i="1"/>
  <c r="O46" i="1"/>
  <c r="M46" i="1"/>
  <c r="E46" i="1"/>
  <c r="D46" i="1"/>
  <c r="O44" i="1"/>
  <c r="M44" i="1"/>
  <c r="E44" i="1"/>
  <c r="D44" i="1"/>
  <c r="O43" i="1"/>
  <c r="M43" i="1"/>
  <c r="E42" i="1"/>
  <c r="D42" i="1"/>
  <c r="O41" i="1"/>
  <c r="M41" i="1"/>
  <c r="M55" i="1" s="1"/>
  <c r="M65" i="1" s="1"/>
  <c r="E41" i="1"/>
  <c r="D41" i="1"/>
  <c r="E38" i="1"/>
  <c r="D38" i="1"/>
  <c r="M36" i="1"/>
  <c r="E36" i="1"/>
  <c r="D36" i="1"/>
  <c r="O35" i="1"/>
  <c r="M35" i="1"/>
  <c r="E35" i="1"/>
  <c r="D35" i="1"/>
  <c r="M34" i="1"/>
  <c r="E34" i="1"/>
  <c r="D34" i="1"/>
  <c r="O33" i="1"/>
  <c r="M33" i="1"/>
  <c r="E33" i="1"/>
  <c r="D33" i="1"/>
  <c r="O32" i="1"/>
  <c r="O36" i="1" s="1"/>
  <c r="M32" i="1"/>
  <c r="M26" i="1"/>
  <c r="O25" i="1"/>
  <c r="M25" i="1"/>
  <c r="O24" i="1"/>
  <c r="O26" i="1" s="1"/>
  <c r="M24" i="1"/>
  <c r="O23" i="1"/>
  <c r="O22" i="1"/>
  <c r="M22" i="1"/>
  <c r="O21" i="1"/>
  <c r="M21" i="1"/>
  <c r="O20" i="1"/>
  <c r="M20" i="1"/>
  <c r="M23" i="1" s="1"/>
  <c r="M27" i="1" s="1"/>
  <c r="O17" i="1"/>
  <c r="M17" i="1"/>
  <c r="O16" i="1"/>
  <c r="M16" i="1"/>
  <c r="O15" i="1"/>
  <c r="M15" i="1"/>
  <c r="O14" i="1"/>
  <c r="O18" i="1" s="1"/>
  <c r="M14" i="1"/>
  <c r="O13" i="1"/>
  <c r="M13" i="1"/>
  <c r="O12" i="1"/>
  <c r="M12" i="1"/>
  <c r="O11" i="1"/>
  <c r="M11" i="1"/>
  <c r="M18" i="1" s="1"/>
  <c r="O27" i="1" l="1"/>
  <c r="O65" i="1"/>
  <c r="O67" i="1" s="1"/>
  <c r="M66" i="1" s="1"/>
  <c r="M67" i="1" s="1"/>
</calcChain>
</file>

<file path=xl/sharedStrings.xml><?xml version="1.0" encoding="utf-8"?>
<sst xmlns="http://schemas.openxmlformats.org/spreadsheetml/2006/main" count="128" uniqueCount="123">
  <si>
    <t>Α Ν Ω Ν Υ Μ Η  Ε Τ Α Ι Ρ Ε Ι Α  Μ Ο Ν Α Δ Ω Ν  Υ Γ Ε Ι Α Σ  Α. Ε.</t>
  </si>
  <si>
    <t>ΑΡ. Μ.Α.Ε. 58187/04/Β/05/27</t>
  </si>
  <si>
    <t>Έδρα: Ολυμπιακό Χωριό, 13677, Αχαρνές Αττικής</t>
  </si>
  <si>
    <t>Στοιχεία και πληροφορίες περιόδου από 1η Ιανουαρίου 2021 μέχρι 31 Δεκεμβρίου 2022</t>
  </si>
  <si>
    <t>(δηµοσιευµένα βάσει του Ν. 4548, άρθρο 123, για επιχειρήσεις που συντάσσουν ετήσιες οικονοµικές καταστάσεις, ενοποιηµένες και µη, κατά τα ∆ΛΠ)</t>
  </si>
  <si>
    <r>
      <t>Τα παρακάτω στοιχεία και πληροφορίες στοχεύουν σε μία γενική ενημέρωση για την οικονομική κατάσταση και τα αποτελέσματα της "Ανώνυμη Εταιρεία Μονάδων Υγείας Α.Ε.".</t>
    </r>
    <r>
      <rPr>
        <sz val="9"/>
        <color indexed="10"/>
        <rFont val="Calibri"/>
        <family val="2"/>
        <charset val="161"/>
        <scheme val="minor"/>
      </rPr>
      <t xml:space="preserve"> </t>
    </r>
    <r>
      <rPr>
        <sz val="9"/>
        <rFont val="Calibri"/>
        <family val="2"/>
        <charset val="161"/>
        <scheme val="minor"/>
      </rPr>
      <t>Συνιστούμε επομένως στον αναγνώστη, πριν προβεί σε οποιαδήποτε είδους επενδυτική επιλογή ή άλλη συναλλαγή με την Εταιρεία, να ανατρέξει στην διεύθυνση διαδικτύου της όπου αναρτώνται οι οικονομικές καταστάσεις που προβλέπουν τα Διεθνή Λογιστικά Πρότυπα καθώς και η έκθεση ελέγχου του ορκωτού ελεγκτή λογιστή όποτε αυτή απαιτείται.</t>
    </r>
  </si>
  <si>
    <t>ΣΤΟΙΧΕΙΑ ΕΠΙΧΕΙΡΗΣΗΣ</t>
  </si>
  <si>
    <t>ΣΤΟΙΧΕΙΑ KATΑΣΤΑΣΗΣ ΟΙΚΟΝΟΜΙΚΗΣ ΘΕΣΗΣ  Ποσά εκφρασμένα σε  €</t>
  </si>
  <si>
    <t>Διεύθυνση έδρας Εταιρείας :</t>
  </si>
  <si>
    <t>Ολυμπιακό Χωριό, 13673, Αχαρνές Αττικής</t>
  </si>
  <si>
    <t>31.12.2022</t>
  </si>
  <si>
    <t>31.12.2021</t>
  </si>
  <si>
    <t>Αρ.Μητρώου Ανωνύμων εταιρειών :</t>
  </si>
  <si>
    <t>58187/04/Β/05/27</t>
  </si>
  <si>
    <t>ΕΝΕΡΓΗΤΙΚΟ</t>
  </si>
  <si>
    <t>Αρμόδια Νομαρχία:</t>
  </si>
  <si>
    <t>Ανατολικής Αττικής</t>
  </si>
  <si>
    <t>Ιδιοχρησιμοποιούμενα ενσώματα πάγια στοιχεία</t>
  </si>
  <si>
    <t>Σύνθεση Διοικητικού συμβουλίου :</t>
  </si>
  <si>
    <t xml:space="preserve">Κύριλλος Παπακυρίλλου, Πρόεδρος </t>
  </si>
  <si>
    <t>Άυλα περιουσιακά στοιχεία</t>
  </si>
  <si>
    <t>Μαρία Θεοδωροπούλου, Διευθύνουσα Σύμβουλος</t>
  </si>
  <si>
    <t>Συμμετοχήσε συνδεδεμένη επιχείρηση</t>
  </si>
  <si>
    <t>Μπορμπουδάκη Ελένη, Αντιπρόεδρος</t>
  </si>
  <si>
    <t>Λοιπά μη κυκλοφορούντα περιουσιακά στοιχεία</t>
  </si>
  <si>
    <t>Θεόδωρος Κουρτσούνης, Μέλος</t>
  </si>
  <si>
    <t>Αποθέματα</t>
  </si>
  <si>
    <t>Καλλιόπη Καραμολέγκου, Μέλος</t>
  </si>
  <si>
    <t>Απαιτήσεις από πελάτες</t>
  </si>
  <si>
    <t>Ιωάννης Αργυρός, Μέλος</t>
  </si>
  <si>
    <t>Λοιπά κυκλοφορούντα περιουσιακά στοιχεία</t>
  </si>
  <si>
    <t>Χρήστος Μπιτουλιώτης, Μέλος</t>
  </si>
  <si>
    <t>ΣΥΝΟΛΟ ΕΝΕΡΓΗΤΙΚΟΥ</t>
  </si>
  <si>
    <t>ΚΑΘΑΡΗ ΘΕΣΗ ΚΑΙ ΥΠΟΧΡΕΩΣΕΙΣ</t>
  </si>
  <si>
    <t>Μετοχικό Κεφάλαιο</t>
  </si>
  <si>
    <t xml:space="preserve">Διαφορά Μετοχικού Κεφαλαίου υπέρ το άρτιο </t>
  </si>
  <si>
    <t xml:space="preserve">Ημερομηνία έγκρισης ετήσιων οικονομικών καταστάσεων </t>
  </si>
  <si>
    <t>23 Μαϊου 2023</t>
  </si>
  <si>
    <t xml:space="preserve">Λοιπά Στοιχεία ιδίων Κεφαλαίων </t>
  </si>
  <si>
    <t>(από τις οποίες αντλήθηκαν τα συνοπτικά στοιχεία) :</t>
  </si>
  <si>
    <t>Σύνολο ιδίων Κεφαλαίων  μετόχων Εταιρείας (α)</t>
  </si>
  <si>
    <t>Ορκωτός Ελεγκτής Λογιστής:</t>
  </si>
  <si>
    <t>Νικόλαος Κ.Τσαμπάζης</t>
  </si>
  <si>
    <t>Προβλέψεις / Λοιπές μακροπρόθεσμες υποχρεώσεις</t>
  </si>
  <si>
    <t>Ελεγκτική εταιρεία</t>
  </si>
  <si>
    <t>OLYMPIA ΟΡΚΩΤΟΙ ΕΛΕΓΚΤΕΣ ΛΟΓΙΣΤΕΣ ΑΝΩΝΥΜΗ ΕΤΑΙΡΕΙΑ</t>
  </si>
  <si>
    <t>Λοιπές βραχυπρόθεσμες υποχρεώσεις</t>
  </si>
  <si>
    <t>Τύπος έκθεσης ελέγχου ελεγκτών  :</t>
  </si>
  <si>
    <t>Γνώμη με έμφαση θεμάτων</t>
  </si>
  <si>
    <t>Σύνολο υποχρεώσεων (β)</t>
  </si>
  <si>
    <t>Διεύθυνση διαδικτύου εταιρείας :</t>
  </si>
  <si>
    <t>www.aemy.gr</t>
  </si>
  <si>
    <t>ΣΥΝΟΛΟ ΚΑΘΑΡΗΣ ΘΕΣΗΣ &amp; ΥΠΟΧΡΕΩΣΕΩΝ (α) + (β)</t>
  </si>
  <si>
    <t xml:space="preserve">ΣΤΟΙΧΕΙΑ ΚΑΤΑΣΤΑΣΗΣ ΣΥΝΟΛΙΚΩΝ ΕΣΟΔΩΝ   ποσά εκφρασμένα σε € </t>
  </si>
  <si>
    <t>ΣΤΟΙΧΕΙΑ ΚΑΤΑΣΤΑΣΗΣ ΜΕΤΑΒΟΛΩΝ ΙΔΙΩΝ ΚΕΦΑΛΑΙΩΝ  ΧΡΗΣΗΣ  ποσά εκφρασμένα σε  €</t>
  </si>
  <si>
    <t>01.01.-31.12.2022</t>
  </si>
  <si>
    <t>01.01.-31.12.2021</t>
  </si>
  <si>
    <t>Σύνολο ιδίων κεφαλαίων έναρξης χρήσεως (01.01.2022 και 01.01.2021 αντίστοιχα)</t>
  </si>
  <si>
    <t>Κύκλος εργασιών</t>
  </si>
  <si>
    <t>Μερίσματα προηγούμενης χρήσης</t>
  </si>
  <si>
    <t>Μικτά Αποτελέσματα (ζημιές)</t>
  </si>
  <si>
    <t>Απόφαση Επιτροπής Διερμηνειών ΔΠΧΠ</t>
  </si>
  <si>
    <t>Λειτουργικά &amp; έκτακτα κέρδη/(ζημιές)</t>
  </si>
  <si>
    <t xml:space="preserve">Συγκεντρωτικά Συνολικά έσοδα/(έξοδα) μετά από φόρους </t>
  </si>
  <si>
    <t>Κέρδη/ (Ζημιές) προ φόρων</t>
  </si>
  <si>
    <t>Σύνολο ιδίων κεφαλαίων έναρξης χρήσεως 31.12.2022 και 31.12.2021 αντίστοιχα)</t>
  </si>
  <si>
    <t>Κέρδη / (Ζημιές) μετά από φόρους από συνεχιζόμενες)</t>
  </si>
  <si>
    <t>δραστηριότητες (Α)</t>
  </si>
  <si>
    <t xml:space="preserve">ΣΤΟΙΧΕΙΑ ΚΑΤΑΣΤΑΣΗΣ ΤΑΜΕΙΑΚΩΝ ΡΟΩΝ  ΧΡΗΣΗΣ  </t>
  </si>
  <si>
    <t>Κατανεμημένα σε:</t>
  </si>
  <si>
    <t>Ποσά σε €</t>
  </si>
  <si>
    <t>1/1-31/12/2022</t>
  </si>
  <si>
    <t>1/1-31/12/2021</t>
  </si>
  <si>
    <t>Μετόχους Εταιρίας</t>
  </si>
  <si>
    <t>Ταμιακές Ροές από λειτουργικές δραστηριότητες</t>
  </si>
  <si>
    <t>Λοιπά Συνολικά έσοδα /(έξοδα) μετά από φόρους (Β)</t>
  </si>
  <si>
    <t>Κέρδη προ φόρων</t>
  </si>
  <si>
    <t>Συγκεντρωτικά Συνολικά έσοδα/(έξοδα) μετά από φόρους (Α)+(Β)</t>
  </si>
  <si>
    <t>Πλέον / μείον προσαρμογές για:</t>
  </si>
  <si>
    <t>Αποσβέσεις</t>
  </si>
  <si>
    <t>Προβλέψεις</t>
  </si>
  <si>
    <t>Κέρδη/(Ζημιές) προ φόρων, χρηματοδοτικών, επενδυτικών</t>
  </si>
  <si>
    <t>Έσοδα από αχρησιμοποίητες προβλέψεις αποζημίωσης προσωπικού χρήσεως</t>
  </si>
  <si>
    <t>-</t>
  </si>
  <si>
    <t>αποτελεσμάτων</t>
  </si>
  <si>
    <t>Αποτελέσματα (έσοδα ,έξοδα, κέρδη και ζημίες) επενδυτικής και χρηματοδοτικής δραστηριότητας</t>
  </si>
  <si>
    <t>Κέρδη/(Ζημιές) προ φόρων, χρηματοδοτικών και επενδυτικών</t>
  </si>
  <si>
    <t>Χρεωστικοί τόκοι και συναφή έξοδα</t>
  </si>
  <si>
    <t>αποτελεσμάτων και αποσβέσεων (ΕΒΙΤDA)</t>
  </si>
  <si>
    <t>Πλέον / μείον προσαρμογές για μεταβολές λογαριασμών κεφαλαίου κίνησης  ή που σχετίζονται με τις λειτουργικές δραστηριότητες:</t>
  </si>
  <si>
    <t>Μείωση / (αύξηση) αποθεμάτων</t>
  </si>
  <si>
    <t>Πρόσθετα στοιχεία και πληροφορίες</t>
  </si>
  <si>
    <t>Μείωση / (αύξηση) απαιτήσεων</t>
  </si>
  <si>
    <t>1. Για την κατάρτιση των ανωτέρω Οικονομικών Καταστάσεων 31/12/2022, τηρήθηκαν οι λογιστικές αρχές των Οικονομικών Καταστάσεων της προηγούμενης χρήσης 2021</t>
  </si>
  <si>
    <t xml:space="preserve">Μείωση /(αύξηση ) λοιπών κυκλοφοριακών περιουσιακών  στοιχείων </t>
  </si>
  <si>
    <t>2. Επί των ακινήτων της εταιρείας δεν υφίστανται υποθήκες- προσημειώσεις.</t>
  </si>
  <si>
    <t>(Μείωση) / αύξηση υποχρεώσεων (πλην τραπεζών)</t>
  </si>
  <si>
    <t>3. Ο αριθμός του απασχολούμενου  προσωπικού  στην εταιρεία την 31.12.2022 ήταν 266 άτομα ενώ την 31.12.2021τα αντίστοιχα άτομα ήταν 312.</t>
  </si>
  <si>
    <t>Χρεωστικοί τόκοι και συναφή έξοδα καταβεβλημένα</t>
  </si>
  <si>
    <t>Καταβεβλημένοι φόροι</t>
  </si>
  <si>
    <t>Σύνολο εισροών / εκροών από λειτουργικές δραστηριότητες (α)</t>
  </si>
  <si>
    <t>Ταμιακές Ροές από επενδυτικές δραστηριότητες</t>
  </si>
  <si>
    <t xml:space="preserve"> Εισπράξεις Επιχορηγήσεων Παγίων Περιουσιακών Στοιχείων</t>
  </si>
  <si>
    <t>Αγορές ενσωμάτων και άυλων παγίων περιουσιακών στοιχείων (δεν συμπεριλαμβάνεται η αγορά πάγιων στοιχείων με δωρεάν παραχώρηση)</t>
  </si>
  <si>
    <t>Σύνολο εισροών / εκροών από επενδυτικές δραστηριότητες (β)</t>
  </si>
  <si>
    <t>Ταμιακές Ροές από χρηματοδοτικές δραστηριότητες</t>
  </si>
  <si>
    <t xml:space="preserve"> Τόκοι εισπραχθέντες</t>
  </si>
  <si>
    <t>Εξοφλήσεις υποχρεώσεων από χρηματοδοτικές μισθώσεις (χρεολύσια)</t>
  </si>
  <si>
    <t>Μερίσματα Πληρωθέντα</t>
  </si>
  <si>
    <t>Σύνολο εισροών / εκροών από χρηματοδοτικές δραστηριότητες (γ)</t>
  </si>
  <si>
    <t>Καθαρή αύξηση / μείωση στα ταμειακά διαθέσιμα &amp; ισοδύναμα περιόδου (α)+(β)+(γ)</t>
  </si>
  <si>
    <t>Ταμειακά διαθέσιμα και ισοδύναμα έναρξης περιόδου</t>
  </si>
  <si>
    <t>Ταμειακά διαθέσιμα και ισοδύναμα λήξης περιόδου</t>
  </si>
  <si>
    <t>Αχαρνές, 23 Μαϊου 2023</t>
  </si>
  <si>
    <t>O Πρόεδρος του Δ.Σ</t>
  </si>
  <si>
    <t>Η Διευθύνουσα Σύμβουλος</t>
  </si>
  <si>
    <t xml:space="preserve"> Η Οικονομική Διευθύντρια</t>
  </si>
  <si>
    <t>Κύριλλος Παπακυρίλλου</t>
  </si>
  <si>
    <t xml:space="preserve">                                             Μαρία Θεοδωροπούλου</t>
  </si>
  <si>
    <t>Πανάγαινα Αγγελική</t>
  </si>
  <si>
    <t>ΑΒ 649506</t>
  </si>
  <si>
    <t xml:space="preserve">                                                                  Φ 138103                     </t>
  </si>
  <si>
    <t>ΑΡ. ΑΔΕΙΑΣ  31286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</si>
</sst>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[Black]\(#,##0.00\)\ ;_ * &quot;---&quot;??_ ;_ @_ "/>
    <numFmt numFmtId="165" formatCode="#,##0\ _);[Red]\(#,##0\ \)"/>
    <numFmt numFmtId="166" formatCode="_ * #,##0_ ;[Black]\(#,##0\)\ ;_ * &quot;---&quot;??_ ;_ @_ "/>
    <numFmt numFmtId="167" formatCode="#,##0.0000"/>
    <numFmt numFmtId="168" formatCode="_ * #,##0.0000_ ;[Black]\(#,##0.00\)\ ;_ * &quot;---&quot;??_ ;_ @_ "/>
    <numFmt numFmtId="169" formatCode="#,##0_);\(#,###\)"/>
  </numFmts>
  <fonts count="19" x14ac:knownFonts="1">
    <font>
      <sz val="11"/>
      <color theme="1"/>
      <name val="Calibri"/>
      <family val="2"/>
      <charset val="161"/>
      <scheme val="minor"/>
    </font>
    <font>
      <b/>
      <sz val="22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  <font>
      <sz val="9"/>
      <color indexed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u/>
      <sz val="1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b/>
      <i/>
      <u/>
      <sz val="10"/>
      <name val="Calibri"/>
      <family val="2"/>
      <charset val="161"/>
      <scheme val="minor"/>
    </font>
    <font>
      <b/>
      <u val="double"/>
      <sz val="10"/>
      <name val="Calibri"/>
      <family val="2"/>
      <charset val="161"/>
      <scheme val="minor"/>
    </font>
    <font>
      <u val="double"/>
      <sz val="10"/>
      <name val="Calibri"/>
      <family val="2"/>
      <charset val="161"/>
      <scheme val="minor"/>
    </font>
    <font>
      <sz val="8"/>
      <color indexed="10"/>
      <name val="Calibri"/>
      <family val="2"/>
      <charset val="161"/>
      <scheme val="minor"/>
    </font>
    <font>
      <b/>
      <u val="singleAccounting"/>
      <sz val="9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10"/>
      <name val="Arial Greek"/>
      <charset val="161"/>
    </font>
    <font>
      <sz val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7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10" fillId="0" borderId="0" xfId="0" quotePrefix="1" applyFont="1" applyAlignment="1">
      <alignment vertical="center"/>
    </xf>
    <xf numFmtId="4" fontId="10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13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49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4" fontId="12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15" fillId="0" borderId="0" xfId="0" applyNumberFormat="1" applyFont="1" applyAlignment="1">
      <alignment horizontal="right" vertical="center"/>
    </xf>
    <xf numFmtId="164" fontId="15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164" fontId="8" fillId="2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1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2" fontId="8" fillId="2" borderId="0" xfId="0" applyNumberFormat="1" applyFont="1" applyFill="1" applyAlignment="1">
      <alignment horizontal="right" vertical="center" wrapText="1"/>
    </xf>
    <xf numFmtId="16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166" fontId="8" fillId="2" borderId="0" xfId="0" applyNumberFormat="1" applyFont="1" applyFill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4" fontId="18" fillId="0" borderId="0" xfId="1" applyNumberFormat="1" applyFont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 wrapText="1"/>
    </xf>
    <xf numFmtId="164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68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9" fontId="3" fillId="2" borderId="0" xfId="0" applyNumberFormat="1" applyFont="1" applyFill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9" fontId="7" fillId="0" borderId="0" xfId="0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 wrapText="1"/>
    </xf>
    <xf numFmtId="169" fontId="7" fillId="2" borderId="0" xfId="0" applyNumberFormat="1" applyFont="1" applyFill="1" applyAlignment="1">
      <alignment horizontal="center" vertical="center" wrapText="1"/>
    </xf>
    <xf numFmtId="169" fontId="7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center"/>
    </xf>
  </cellXfs>
  <cellStyles count="2">
    <cellStyle name="Normal_ΤΑΜΕΙΑΚΕΣ ΡΟΕΣ ΔΛΠ" xfId="1" xr:uid="{D9939A15-B5A0-4ADB-B8B1-C1D5AE6ACCFD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8;&#913;&#925;&#913;&#915;&#913;&#921;&#925;&#913;%20&#913;&#915;&#915;&#917;&#923;&#921;&#922;&#919;/&#927;&#953;&#954;&#959;&#957;&#959;&#956;&#953;&#954;&#940;-&#923;&#959;&#947;&#953;&#963;&#964;&#953;&#954;&#940;/Reporting/2022/&#927;&#953;&#954;&#959;&#957;&#959;&#956;&#953;&#954;&#941;&#962;%20&#922;&#945;&#964;&#945;&#963;&#964;&#940;&#963;&#949;&#953;&#962;%202022/&#916;&#923;&#928;/&#927;&#921;&#922;&#927;&#925;&#927;&#924;&#921;&#922;&#917;&#931;%20&#922;&#913;&#932;&#913;&#931;&#932;&#913;&#931;&#917;&#921;&#931;%20&#916;&#923;&#928;_31.12.2022%20RB%20OLYMPIA%20(10.05.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γγραφές 2022"/>
      <sheetName val="Πίνακας_Συμφωνίας_ΕΛΠ-ΔΛΠ"/>
      <sheetName val="2022"/>
      <sheetName val="Πίνακες Μεταβ. Παγίων"/>
      <sheetName val="Ισολογισμός 2022"/>
      <sheetName val="ΜΕΤΑΒ.ΤΑΜΕΙΑΚΩΝ ΡΟΩΝ"/>
      <sheetName val="ΔΕΙΚΤΕΣ "/>
      <sheetName val="Κατάσταση Οικ-κής Θέσης 2022"/>
      <sheetName val="ΚΑΧ"/>
      <sheetName val="Κατ.Μετ.Ιδ.Κεφ.31_12_2021"/>
      <sheetName val="ΙΣΤΟΡΙΚΟ_ΚΟΣΤΟΣ_31.12.2009"/>
      <sheetName val="ΑΝΑΠΟΣΒΕΣΤΗ_ΑΞΙΑ_31.12.2009"/>
      <sheetName val="Δημοσίευση"/>
      <sheetName val="ΚΟΣΤ. ΠΩΛΗΘ."/>
      <sheetName val="ΜΙΣΘΟΙ-ΑΠΟΣΒΕΣΕΙΣ"/>
      <sheetName val="ΕΣΟΔΑ-ΠΕΛΑΤΕΣ-ΠΡΟΒΛ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9">
          <cell r="B59">
            <v>1013226.9294444456</v>
          </cell>
        </row>
      </sheetData>
      <sheetData sheetId="5">
        <row r="5">
          <cell r="C5">
            <v>1749877.36</v>
          </cell>
        </row>
        <row r="7">
          <cell r="B7">
            <v>1385670.59</v>
          </cell>
          <cell r="C7">
            <v>1390104.43</v>
          </cell>
        </row>
        <row r="8">
          <cell r="B8">
            <v>16762.119999999995</v>
          </cell>
          <cell r="C8">
            <v>34430.76</v>
          </cell>
        </row>
        <row r="10">
          <cell r="B10">
            <v>-183478.5</v>
          </cell>
          <cell r="C10">
            <v>-154116.98000000001</v>
          </cell>
        </row>
        <row r="11">
          <cell r="B11">
            <v>6627.86</v>
          </cell>
          <cell r="C11">
            <v>4935.9799999999996</v>
          </cell>
        </row>
        <row r="14">
          <cell r="B14">
            <v>-116409.63</v>
          </cell>
          <cell r="C14">
            <v>-40774.85</v>
          </cell>
        </row>
        <row r="15">
          <cell r="B15">
            <v>1571973.4299999978</v>
          </cell>
          <cell r="C15">
            <v>421936.2</v>
          </cell>
        </row>
        <row r="16">
          <cell r="B16">
            <v>-68188.709999999992</v>
          </cell>
          <cell r="C16">
            <v>21668.31</v>
          </cell>
        </row>
        <row r="17">
          <cell r="B17">
            <v>-2177020.209999999</v>
          </cell>
          <cell r="C17">
            <v>-2298840.64</v>
          </cell>
        </row>
        <row r="19">
          <cell r="B19">
            <v>-6627.86</v>
          </cell>
          <cell r="C19">
            <v>-4935.9799999999996</v>
          </cell>
        </row>
        <row r="20">
          <cell r="B20">
            <v>-20849.179999999993</v>
          </cell>
          <cell r="C20">
            <v>13572.05</v>
          </cell>
        </row>
        <row r="24">
          <cell r="B24">
            <v>-261859.83944444332</v>
          </cell>
          <cell r="C24">
            <v>-405066.23999999999</v>
          </cell>
        </row>
        <row r="26">
          <cell r="B26">
            <v>0</v>
          </cell>
          <cell r="C26">
            <v>0</v>
          </cell>
        </row>
        <row r="32">
          <cell r="B32">
            <v>105461.49</v>
          </cell>
          <cell r="C32">
            <v>76100.08</v>
          </cell>
        </row>
        <row r="36">
          <cell r="B36">
            <v>-2479.0400000000004</v>
          </cell>
          <cell r="C36">
            <v>3700.55</v>
          </cell>
        </row>
        <row r="37">
          <cell r="B37">
            <v>682978.09</v>
          </cell>
          <cell r="C37">
            <v>513596.15999999997</v>
          </cell>
        </row>
        <row r="40">
          <cell r="C40">
            <v>8759805.8599999994</v>
          </cell>
        </row>
      </sheetData>
      <sheetData sheetId="6" refreshError="1"/>
      <sheetData sheetId="7">
        <row r="9">
          <cell r="C9">
            <v>2572848.1299999952</v>
          </cell>
          <cell r="E9">
            <v>2996971.709999999</v>
          </cell>
        </row>
        <row r="13">
          <cell r="C13">
            <v>10456222.120000001</v>
          </cell>
          <cell r="E13">
            <v>11153462.83</v>
          </cell>
        </row>
        <row r="14">
          <cell r="C14">
            <v>1</v>
          </cell>
          <cell r="E14">
            <v>1</v>
          </cell>
        </row>
        <row r="15">
          <cell r="C15">
            <v>33289.050000000003</v>
          </cell>
          <cell r="E15">
            <v>33289.050000000003</v>
          </cell>
        </row>
        <row r="16">
          <cell r="C16">
            <v>4446.4294444444495</v>
          </cell>
          <cell r="E16">
            <v>6892.89</v>
          </cell>
        </row>
        <row r="19">
          <cell r="C19">
            <v>545268.52</v>
          </cell>
          <cell r="E19">
            <v>428858.89</v>
          </cell>
        </row>
        <row r="22">
          <cell r="C22">
            <v>4363080.22</v>
          </cell>
          <cell r="E22">
            <v>5935053.6499999994</v>
          </cell>
        </row>
        <row r="33">
          <cell r="C33">
            <v>12000000</v>
          </cell>
          <cell r="E33">
            <v>12000000</v>
          </cell>
        </row>
        <row r="34">
          <cell r="C34">
            <v>35000</v>
          </cell>
          <cell r="E34">
            <v>35000</v>
          </cell>
        </row>
        <row r="35">
          <cell r="C35">
            <v>179935.97</v>
          </cell>
          <cell r="E35">
            <v>77232.5</v>
          </cell>
        </row>
        <row r="36">
          <cell r="C36">
            <v>6588370.6594444467</v>
          </cell>
          <cell r="E36">
            <v>6391644.1900000004</v>
          </cell>
        </row>
        <row r="43">
          <cell r="C43">
            <v>9359944.1899999995</v>
          </cell>
          <cell r="E43">
            <v>9803032.0700000003</v>
          </cell>
        </row>
        <row r="50">
          <cell r="C50">
            <v>2020109.88</v>
          </cell>
          <cell r="E50">
            <v>2441850.2400000002</v>
          </cell>
        </row>
      </sheetData>
      <sheetData sheetId="8">
        <row r="6">
          <cell r="D6">
            <v>2803929.19</v>
          </cell>
          <cell r="F6">
            <v>3149152.93</v>
          </cell>
        </row>
        <row r="8">
          <cell r="D8">
            <v>-6175903.75</v>
          </cell>
          <cell r="F8">
            <v>-7224493.0700000003</v>
          </cell>
        </row>
        <row r="12">
          <cell r="D12">
            <v>914393.29944444564</v>
          </cell>
          <cell r="F12">
            <v>1678713.2600000002</v>
          </cell>
        </row>
        <row r="15">
          <cell r="D15">
            <v>1013226.9294444456</v>
          </cell>
          <cell r="F15">
            <v>1749877.3600000003</v>
          </cell>
        </row>
        <row r="17">
          <cell r="D17">
            <v>982408.02944444562</v>
          </cell>
          <cell r="F17">
            <v>1729300.7400000002</v>
          </cell>
        </row>
        <row r="20">
          <cell r="D20">
            <v>0</v>
          </cell>
          <cell r="F20">
            <v>0</v>
          </cell>
        </row>
        <row r="21">
          <cell r="D21">
            <v>982408.02944444562</v>
          </cell>
        </row>
        <row r="23">
          <cell r="F23">
            <v>1729300.7400000002</v>
          </cell>
        </row>
        <row r="26">
          <cell r="D26">
            <v>914393.29944444564</v>
          </cell>
          <cell r="F26">
            <v>1678713.2600000002</v>
          </cell>
        </row>
        <row r="29">
          <cell r="D29">
            <v>2300063.8894444457</v>
          </cell>
          <cell r="F29">
            <v>1678713.2600000002</v>
          </cell>
        </row>
      </sheetData>
      <sheetData sheetId="9">
        <row r="5">
          <cell r="G5">
            <v>17288172.109999999</v>
          </cell>
        </row>
        <row r="8">
          <cell r="G8">
            <v>-513596.15999999997</v>
          </cell>
        </row>
        <row r="10">
          <cell r="G10">
            <v>1729300.74</v>
          </cell>
        </row>
        <row r="11">
          <cell r="G11">
            <v>18503876.689999998</v>
          </cell>
        </row>
        <row r="16">
          <cell r="G16">
            <v>-682978.09</v>
          </cell>
        </row>
        <row r="17">
          <cell r="G17">
            <v>0</v>
          </cell>
        </row>
        <row r="18">
          <cell r="G18">
            <v>982408.02944444562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B472-56B3-4F29-B046-795BE27EE731}">
  <dimension ref="A1:Q81"/>
  <sheetViews>
    <sheetView showGridLines="0" tabSelected="1" workbookViewId="0">
      <selection activeCell="J15" sqref="J15"/>
    </sheetView>
  </sheetViews>
  <sheetFormatPr defaultRowHeight="12" x14ac:dyDescent="0.25"/>
  <cols>
    <col min="1" max="1" width="0.85546875" style="2" customWidth="1"/>
    <col min="2" max="2" width="58.7109375" style="2" customWidth="1"/>
    <col min="3" max="3" width="2.140625" style="2" customWidth="1"/>
    <col min="4" max="4" width="21.140625" style="2" customWidth="1"/>
    <col min="5" max="5" width="28.5703125" style="2" customWidth="1"/>
    <col min="6" max="6" width="1.7109375" style="2" customWidth="1"/>
    <col min="7" max="7" width="2" style="2" customWidth="1"/>
    <col min="8" max="8" width="1.42578125" style="2" customWidth="1"/>
    <col min="9" max="9" width="2.42578125" style="2" hidden="1" customWidth="1"/>
    <col min="10" max="10" width="67.5703125" style="2" customWidth="1"/>
    <col min="11" max="11" width="1.42578125" style="2" customWidth="1"/>
    <col min="12" max="12" width="1.140625" style="2" customWidth="1"/>
    <col min="13" max="13" width="18" style="28" customWidth="1"/>
    <col min="14" max="14" width="1.7109375" style="28" customWidth="1"/>
    <col min="15" max="15" width="18" style="28" customWidth="1"/>
    <col min="16" max="16" width="9.140625" style="2"/>
    <col min="17" max="17" width="14.5703125" style="2" bestFit="1" customWidth="1"/>
    <col min="18" max="254" width="9.140625" style="2"/>
    <col min="255" max="255" width="0.85546875" style="2" customWidth="1"/>
    <col min="256" max="256" width="55.28515625" style="2" customWidth="1"/>
    <col min="257" max="257" width="3" style="2" customWidth="1"/>
    <col min="258" max="259" width="21.140625" style="2" customWidth="1"/>
    <col min="260" max="260" width="1.7109375" style="2" customWidth="1"/>
    <col min="261" max="261" width="2" style="2" customWidth="1"/>
    <col min="262" max="262" width="1.42578125" style="2" customWidth="1"/>
    <col min="263" max="263" width="0" style="2" hidden="1" customWidth="1"/>
    <col min="264" max="264" width="67.5703125" style="2" customWidth="1"/>
    <col min="265" max="265" width="1.42578125" style="2" customWidth="1"/>
    <col min="266" max="266" width="1.140625" style="2" customWidth="1"/>
    <col min="267" max="267" width="18" style="2" customWidth="1"/>
    <col min="268" max="268" width="1.7109375" style="2" customWidth="1"/>
    <col min="269" max="269" width="18" style="2" customWidth="1"/>
    <col min="270" max="270" width="0.85546875" style="2" customWidth="1"/>
    <col min="271" max="271" width="14.5703125" style="2" bestFit="1" customWidth="1"/>
    <col min="272" max="272" width="9.140625" style="2"/>
    <col min="273" max="273" width="13.85546875" style="2" bestFit="1" customWidth="1"/>
    <col min="274" max="510" width="9.140625" style="2"/>
    <col min="511" max="511" width="0.85546875" style="2" customWidth="1"/>
    <col min="512" max="512" width="55.28515625" style="2" customWidth="1"/>
    <col min="513" max="513" width="3" style="2" customWidth="1"/>
    <col min="514" max="515" width="21.140625" style="2" customWidth="1"/>
    <col min="516" max="516" width="1.7109375" style="2" customWidth="1"/>
    <col min="517" max="517" width="2" style="2" customWidth="1"/>
    <col min="518" max="518" width="1.42578125" style="2" customWidth="1"/>
    <col min="519" max="519" width="0" style="2" hidden="1" customWidth="1"/>
    <col min="520" max="520" width="67.5703125" style="2" customWidth="1"/>
    <col min="521" max="521" width="1.42578125" style="2" customWidth="1"/>
    <col min="522" max="522" width="1.140625" style="2" customWidth="1"/>
    <col min="523" max="523" width="18" style="2" customWidth="1"/>
    <col min="524" max="524" width="1.7109375" style="2" customWidth="1"/>
    <col min="525" max="525" width="18" style="2" customWidth="1"/>
    <col min="526" max="526" width="0.85546875" style="2" customWidth="1"/>
    <col min="527" max="527" width="14.5703125" style="2" bestFit="1" customWidth="1"/>
    <col min="528" max="528" width="9.140625" style="2"/>
    <col min="529" max="529" width="13.85546875" style="2" bestFit="1" customWidth="1"/>
    <col min="530" max="766" width="9.140625" style="2"/>
    <col min="767" max="767" width="0.85546875" style="2" customWidth="1"/>
    <col min="768" max="768" width="55.28515625" style="2" customWidth="1"/>
    <col min="769" max="769" width="3" style="2" customWidth="1"/>
    <col min="770" max="771" width="21.140625" style="2" customWidth="1"/>
    <col min="772" max="772" width="1.7109375" style="2" customWidth="1"/>
    <col min="773" max="773" width="2" style="2" customWidth="1"/>
    <col min="774" max="774" width="1.42578125" style="2" customWidth="1"/>
    <col min="775" max="775" width="0" style="2" hidden="1" customWidth="1"/>
    <col min="776" max="776" width="67.5703125" style="2" customWidth="1"/>
    <col min="777" max="777" width="1.42578125" style="2" customWidth="1"/>
    <col min="778" max="778" width="1.140625" style="2" customWidth="1"/>
    <col min="779" max="779" width="18" style="2" customWidth="1"/>
    <col min="780" max="780" width="1.7109375" style="2" customWidth="1"/>
    <col min="781" max="781" width="18" style="2" customWidth="1"/>
    <col min="782" max="782" width="0.85546875" style="2" customWidth="1"/>
    <col min="783" max="783" width="14.5703125" style="2" bestFit="1" customWidth="1"/>
    <col min="784" max="784" width="9.140625" style="2"/>
    <col min="785" max="785" width="13.85546875" style="2" bestFit="1" customWidth="1"/>
    <col min="786" max="1022" width="9.140625" style="2"/>
    <col min="1023" max="1023" width="0.85546875" style="2" customWidth="1"/>
    <col min="1024" max="1024" width="55.28515625" style="2" customWidth="1"/>
    <col min="1025" max="1025" width="3" style="2" customWidth="1"/>
    <col min="1026" max="1027" width="21.140625" style="2" customWidth="1"/>
    <col min="1028" max="1028" width="1.7109375" style="2" customWidth="1"/>
    <col min="1029" max="1029" width="2" style="2" customWidth="1"/>
    <col min="1030" max="1030" width="1.42578125" style="2" customWidth="1"/>
    <col min="1031" max="1031" width="0" style="2" hidden="1" customWidth="1"/>
    <col min="1032" max="1032" width="67.5703125" style="2" customWidth="1"/>
    <col min="1033" max="1033" width="1.42578125" style="2" customWidth="1"/>
    <col min="1034" max="1034" width="1.140625" style="2" customWidth="1"/>
    <col min="1035" max="1035" width="18" style="2" customWidth="1"/>
    <col min="1036" max="1036" width="1.7109375" style="2" customWidth="1"/>
    <col min="1037" max="1037" width="18" style="2" customWidth="1"/>
    <col min="1038" max="1038" width="0.85546875" style="2" customWidth="1"/>
    <col min="1039" max="1039" width="14.5703125" style="2" bestFit="1" customWidth="1"/>
    <col min="1040" max="1040" width="9.140625" style="2"/>
    <col min="1041" max="1041" width="13.85546875" style="2" bestFit="1" customWidth="1"/>
    <col min="1042" max="1278" width="9.140625" style="2"/>
    <col min="1279" max="1279" width="0.85546875" style="2" customWidth="1"/>
    <col min="1280" max="1280" width="55.28515625" style="2" customWidth="1"/>
    <col min="1281" max="1281" width="3" style="2" customWidth="1"/>
    <col min="1282" max="1283" width="21.140625" style="2" customWidth="1"/>
    <col min="1284" max="1284" width="1.7109375" style="2" customWidth="1"/>
    <col min="1285" max="1285" width="2" style="2" customWidth="1"/>
    <col min="1286" max="1286" width="1.42578125" style="2" customWidth="1"/>
    <col min="1287" max="1287" width="0" style="2" hidden="1" customWidth="1"/>
    <col min="1288" max="1288" width="67.5703125" style="2" customWidth="1"/>
    <col min="1289" max="1289" width="1.42578125" style="2" customWidth="1"/>
    <col min="1290" max="1290" width="1.140625" style="2" customWidth="1"/>
    <col min="1291" max="1291" width="18" style="2" customWidth="1"/>
    <col min="1292" max="1292" width="1.7109375" style="2" customWidth="1"/>
    <col min="1293" max="1293" width="18" style="2" customWidth="1"/>
    <col min="1294" max="1294" width="0.85546875" style="2" customWidth="1"/>
    <col min="1295" max="1295" width="14.5703125" style="2" bestFit="1" customWidth="1"/>
    <col min="1296" max="1296" width="9.140625" style="2"/>
    <col min="1297" max="1297" width="13.85546875" style="2" bestFit="1" customWidth="1"/>
    <col min="1298" max="1534" width="9.140625" style="2"/>
    <col min="1535" max="1535" width="0.85546875" style="2" customWidth="1"/>
    <col min="1536" max="1536" width="55.28515625" style="2" customWidth="1"/>
    <col min="1537" max="1537" width="3" style="2" customWidth="1"/>
    <col min="1538" max="1539" width="21.140625" style="2" customWidth="1"/>
    <col min="1540" max="1540" width="1.7109375" style="2" customWidth="1"/>
    <col min="1541" max="1541" width="2" style="2" customWidth="1"/>
    <col min="1542" max="1542" width="1.42578125" style="2" customWidth="1"/>
    <col min="1543" max="1543" width="0" style="2" hidden="1" customWidth="1"/>
    <col min="1544" max="1544" width="67.5703125" style="2" customWidth="1"/>
    <col min="1545" max="1545" width="1.42578125" style="2" customWidth="1"/>
    <col min="1546" max="1546" width="1.140625" style="2" customWidth="1"/>
    <col min="1547" max="1547" width="18" style="2" customWidth="1"/>
    <col min="1548" max="1548" width="1.7109375" style="2" customWidth="1"/>
    <col min="1549" max="1549" width="18" style="2" customWidth="1"/>
    <col min="1550" max="1550" width="0.85546875" style="2" customWidth="1"/>
    <col min="1551" max="1551" width="14.5703125" style="2" bestFit="1" customWidth="1"/>
    <col min="1552" max="1552" width="9.140625" style="2"/>
    <col min="1553" max="1553" width="13.85546875" style="2" bestFit="1" customWidth="1"/>
    <col min="1554" max="1790" width="9.140625" style="2"/>
    <col min="1791" max="1791" width="0.85546875" style="2" customWidth="1"/>
    <col min="1792" max="1792" width="55.28515625" style="2" customWidth="1"/>
    <col min="1793" max="1793" width="3" style="2" customWidth="1"/>
    <col min="1794" max="1795" width="21.140625" style="2" customWidth="1"/>
    <col min="1796" max="1796" width="1.7109375" style="2" customWidth="1"/>
    <col min="1797" max="1797" width="2" style="2" customWidth="1"/>
    <col min="1798" max="1798" width="1.42578125" style="2" customWidth="1"/>
    <col min="1799" max="1799" width="0" style="2" hidden="1" customWidth="1"/>
    <col min="1800" max="1800" width="67.5703125" style="2" customWidth="1"/>
    <col min="1801" max="1801" width="1.42578125" style="2" customWidth="1"/>
    <col min="1802" max="1802" width="1.140625" style="2" customWidth="1"/>
    <col min="1803" max="1803" width="18" style="2" customWidth="1"/>
    <col min="1804" max="1804" width="1.7109375" style="2" customWidth="1"/>
    <col min="1805" max="1805" width="18" style="2" customWidth="1"/>
    <col min="1806" max="1806" width="0.85546875" style="2" customWidth="1"/>
    <col min="1807" max="1807" width="14.5703125" style="2" bestFit="1" customWidth="1"/>
    <col min="1808" max="1808" width="9.140625" style="2"/>
    <col min="1809" max="1809" width="13.85546875" style="2" bestFit="1" customWidth="1"/>
    <col min="1810" max="2046" width="9.140625" style="2"/>
    <col min="2047" max="2047" width="0.85546875" style="2" customWidth="1"/>
    <col min="2048" max="2048" width="55.28515625" style="2" customWidth="1"/>
    <col min="2049" max="2049" width="3" style="2" customWidth="1"/>
    <col min="2050" max="2051" width="21.140625" style="2" customWidth="1"/>
    <col min="2052" max="2052" width="1.7109375" style="2" customWidth="1"/>
    <col min="2053" max="2053" width="2" style="2" customWidth="1"/>
    <col min="2054" max="2054" width="1.42578125" style="2" customWidth="1"/>
    <col min="2055" max="2055" width="0" style="2" hidden="1" customWidth="1"/>
    <col min="2056" max="2056" width="67.5703125" style="2" customWidth="1"/>
    <col min="2057" max="2057" width="1.42578125" style="2" customWidth="1"/>
    <col min="2058" max="2058" width="1.140625" style="2" customWidth="1"/>
    <col min="2059" max="2059" width="18" style="2" customWidth="1"/>
    <col min="2060" max="2060" width="1.7109375" style="2" customWidth="1"/>
    <col min="2061" max="2061" width="18" style="2" customWidth="1"/>
    <col min="2062" max="2062" width="0.85546875" style="2" customWidth="1"/>
    <col min="2063" max="2063" width="14.5703125" style="2" bestFit="1" customWidth="1"/>
    <col min="2064" max="2064" width="9.140625" style="2"/>
    <col min="2065" max="2065" width="13.85546875" style="2" bestFit="1" customWidth="1"/>
    <col min="2066" max="2302" width="9.140625" style="2"/>
    <col min="2303" max="2303" width="0.85546875" style="2" customWidth="1"/>
    <col min="2304" max="2304" width="55.28515625" style="2" customWidth="1"/>
    <col min="2305" max="2305" width="3" style="2" customWidth="1"/>
    <col min="2306" max="2307" width="21.140625" style="2" customWidth="1"/>
    <col min="2308" max="2308" width="1.7109375" style="2" customWidth="1"/>
    <col min="2309" max="2309" width="2" style="2" customWidth="1"/>
    <col min="2310" max="2310" width="1.42578125" style="2" customWidth="1"/>
    <col min="2311" max="2311" width="0" style="2" hidden="1" customWidth="1"/>
    <col min="2312" max="2312" width="67.5703125" style="2" customWidth="1"/>
    <col min="2313" max="2313" width="1.42578125" style="2" customWidth="1"/>
    <col min="2314" max="2314" width="1.140625" style="2" customWidth="1"/>
    <col min="2315" max="2315" width="18" style="2" customWidth="1"/>
    <col min="2316" max="2316" width="1.7109375" style="2" customWidth="1"/>
    <col min="2317" max="2317" width="18" style="2" customWidth="1"/>
    <col min="2318" max="2318" width="0.85546875" style="2" customWidth="1"/>
    <col min="2319" max="2319" width="14.5703125" style="2" bestFit="1" customWidth="1"/>
    <col min="2320" max="2320" width="9.140625" style="2"/>
    <col min="2321" max="2321" width="13.85546875" style="2" bestFit="1" customWidth="1"/>
    <col min="2322" max="2558" width="9.140625" style="2"/>
    <col min="2559" max="2559" width="0.85546875" style="2" customWidth="1"/>
    <col min="2560" max="2560" width="55.28515625" style="2" customWidth="1"/>
    <col min="2561" max="2561" width="3" style="2" customWidth="1"/>
    <col min="2562" max="2563" width="21.140625" style="2" customWidth="1"/>
    <col min="2564" max="2564" width="1.7109375" style="2" customWidth="1"/>
    <col min="2565" max="2565" width="2" style="2" customWidth="1"/>
    <col min="2566" max="2566" width="1.42578125" style="2" customWidth="1"/>
    <col min="2567" max="2567" width="0" style="2" hidden="1" customWidth="1"/>
    <col min="2568" max="2568" width="67.5703125" style="2" customWidth="1"/>
    <col min="2569" max="2569" width="1.42578125" style="2" customWidth="1"/>
    <col min="2570" max="2570" width="1.140625" style="2" customWidth="1"/>
    <col min="2571" max="2571" width="18" style="2" customWidth="1"/>
    <col min="2572" max="2572" width="1.7109375" style="2" customWidth="1"/>
    <col min="2573" max="2573" width="18" style="2" customWidth="1"/>
    <col min="2574" max="2574" width="0.85546875" style="2" customWidth="1"/>
    <col min="2575" max="2575" width="14.5703125" style="2" bestFit="1" customWidth="1"/>
    <col min="2576" max="2576" width="9.140625" style="2"/>
    <col min="2577" max="2577" width="13.85546875" style="2" bestFit="1" customWidth="1"/>
    <col min="2578" max="2814" width="9.140625" style="2"/>
    <col min="2815" max="2815" width="0.85546875" style="2" customWidth="1"/>
    <col min="2816" max="2816" width="55.28515625" style="2" customWidth="1"/>
    <col min="2817" max="2817" width="3" style="2" customWidth="1"/>
    <col min="2818" max="2819" width="21.140625" style="2" customWidth="1"/>
    <col min="2820" max="2820" width="1.7109375" style="2" customWidth="1"/>
    <col min="2821" max="2821" width="2" style="2" customWidth="1"/>
    <col min="2822" max="2822" width="1.42578125" style="2" customWidth="1"/>
    <col min="2823" max="2823" width="0" style="2" hidden="1" customWidth="1"/>
    <col min="2824" max="2824" width="67.5703125" style="2" customWidth="1"/>
    <col min="2825" max="2825" width="1.42578125" style="2" customWidth="1"/>
    <col min="2826" max="2826" width="1.140625" style="2" customWidth="1"/>
    <col min="2827" max="2827" width="18" style="2" customWidth="1"/>
    <col min="2828" max="2828" width="1.7109375" style="2" customWidth="1"/>
    <col min="2829" max="2829" width="18" style="2" customWidth="1"/>
    <col min="2830" max="2830" width="0.85546875" style="2" customWidth="1"/>
    <col min="2831" max="2831" width="14.5703125" style="2" bestFit="1" customWidth="1"/>
    <col min="2832" max="2832" width="9.140625" style="2"/>
    <col min="2833" max="2833" width="13.85546875" style="2" bestFit="1" customWidth="1"/>
    <col min="2834" max="3070" width="9.140625" style="2"/>
    <col min="3071" max="3071" width="0.85546875" style="2" customWidth="1"/>
    <col min="3072" max="3072" width="55.28515625" style="2" customWidth="1"/>
    <col min="3073" max="3073" width="3" style="2" customWidth="1"/>
    <col min="3074" max="3075" width="21.140625" style="2" customWidth="1"/>
    <col min="3076" max="3076" width="1.7109375" style="2" customWidth="1"/>
    <col min="3077" max="3077" width="2" style="2" customWidth="1"/>
    <col min="3078" max="3078" width="1.42578125" style="2" customWidth="1"/>
    <col min="3079" max="3079" width="0" style="2" hidden="1" customWidth="1"/>
    <col min="3080" max="3080" width="67.5703125" style="2" customWidth="1"/>
    <col min="3081" max="3081" width="1.42578125" style="2" customWidth="1"/>
    <col min="3082" max="3082" width="1.140625" style="2" customWidth="1"/>
    <col min="3083" max="3083" width="18" style="2" customWidth="1"/>
    <col min="3084" max="3084" width="1.7109375" style="2" customWidth="1"/>
    <col min="3085" max="3085" width="18" style="2" customWidth="1"/>
    <col min="3086" max="3086" width="0.85546875" style="2" customWidth="1"/>
    <col min="3087" max="3087" width="14.5703125" style="2" bestFit="1" customWidth="1"/>
    <col min="3088" max="3088" width="9.140625" style="2"/>
    <col min="3089" max="3089" width="13.85546875" style="2" bestFit="1" customWidth="1"/>
    <col min="3090" max="3326" width="9.140625" style="2"/>
    <col min="3327" max="3327" width="0.85546875" style="2" customWidth="1"/>
    <col min="3328" max="3328" width="55.28515625" style="2" customWidth="1"/>
    <col min="3329" max="3329" width="3" style="2" customWidth="1"/>
    <col min="3330" max="3331" width="21.140625" style="2" customWidth="1"/>
    <col min="3332" max="3332" width="1.7109375" style="2" customWidth="1"/>
    <col min="3333" max="3333" width="2" style="2" customWidth="1"/>
    <col min="3334" max="3334" width="1.42578125" style="2" customWidth="1"/>
    <col min="3335" max="3335" width="0" style="2" hidden="1" customWidth="1"/>
    <col min="3336" max="3336" width="67.5703125" style="2" customWidth="1"/>
    <col min="3337" max="3337" width="1.42578125" style="2" customWidth="1"/>
    <col min="3338" max="3338" width="1.140625" style="2" customWidth="1"/>
    <col min="3339" max="3339" width="18" style="2" customWidth="1"/>
    <col min="3340" max="3340" width="1.7109375" style="2" customWidth="1"/>
    <col min="3341" max="3341" width="18" style="2" customWidth="1"/>
    <col min="3342" max="3342" width="0.85546875" style="2" customWidth="1"/>
    <col min="3343" max="3343" width="14.5703125" style="2" bestFit="1" customWidth="1"/>
    <col min="3344" max="3344" width="9.140625" style="2"/>
    <col min="3345" max="3345" width="13.85546875" style="2" bestFit="1" customWidth="1"/>
    <col min="3346" max="3582" width="9.140625" style="2"/>
    <col min="3583" max="3583" width="0.85546875" style="2" customWidth="1"/>
    <col min="3584" max="3584" width="55.28515625" style="2" customWidth="1"/>
    <col min="3585" max="3585" width="3" style="2" customWidth="1"/>
    <col min="3586" max="3587" width="21.140625" style="2" customWidth="1"/>
    <col min="3588" max="3588" width="1.7109375" style="2" customWidth="1"/>
    <col min="3589" max="3589" width="2" style="2" customWidth="1"/>
    <col min="3590" max="3590" width="1.42578125" style="2" customWidth="1"/>
    <col min="3591" max="3591" width="0" style="2" hidden="1" customWidth="1"/>
    <col min="3592" max="3592" width="67.5703125" style="2" customWidth="1"/>
    <col min="3593" max="3593" width="1.42578125" style="2" customWidth="1"/>
    <col min="3594" max="3594" width="1.140625" style="2" customWidth="1"/>
    <col min="3595" max="3595" width="18" style="2" customWidth="1"/>
    <col min="3596" max="3596" width="1.7109375" style="2" customWidth="1"/>
    <col min="3597" max="3597" width="18" style="2" customWidth="1"/>
    <col min="3598" max="3598" width="0.85546875" style="2" customWidth="1"/>
    <col min="3599" max="3599" width="14.5703125" style="2" bestFit="1" customWidth="1"/>
    <col min="3600" max="3600" width="9.140625" style="2"/>
    <col min="3601" max="3601" width="13.85546875" style="2" bestFit="1" customWidth="1"/>
    <col min="3602" max="3838" width="9.140625" style="2"/>
    <col min="3839" max="3839" width="0.85546875" style="2" customWidth="1"/>
    <col min="3840" max="3840" width="55.28515625" style="2" customWidth="1"/>
    <col min="3841" max="3841" width="3" style="2" customWidth="1"/>
    <col min="3842" max="3843" width="21.140625" style="2" customWidth="1"/>
    <col min="3844" max="3844" width="1.7109375" style="2" customWidth="1"/>
    <col min="3845" max="3845" width="2" style="2" customWidth="1"/>
    <col min="3846" max="3846" width="1.42578125" style="2" customWidth="1"/>
    <col min="3847" max="3847" width="0" style="2" hidden="1" customWidth="1"/>
    <col min="3848" max="3848" width="67.5703125" style="2" customWidth="1"/>
    <col min="3849" max="3849" width="1.42578125" style="2" customWidth="1"/>
    <col min="3850" max="3850" width="1.140625" style="2" customWidth="1"/>
    <col min="3851" max="3851" width="18" style="2" customWidth="1"/>
    <col min="3852" max="3852" width="1.7109375" style="2" customWidth="1"/>
    <col min="3853" max="3853" width="18" style="2" customWidth="1"/>
    <col min="3854" max="3854" width="0.85546875" style="2" customWidth="1"/>
    <col min="3855" max="3855" width="14.5703125" style="2" bestFit="1" customWidth="1"/>
    <col min="3856" max="3856" width="9.140625" style="2"/>
    <col min="3857" max="3857" width="13.85546875" style="2" bestFit="1" customWidth="1"/>
    <col min="3858" max="4094" width="9.140625" style="2"/>
    <col min="4095" max="4095" width="0.85546875" style="2" customWidth="1"/>
    <col min="4096" max="4096" width="55.28515625" style="2" customWidth="1"/>
    <col min="4097" max="4097" width="3" style="2" customWidth="1"/>
    <col min="4098" max="4099" width="21.140625" style="2" customWidth="1"/>
    <col min="4100" max="4100" width="1.7109375" style="2" customWidth="1"/>
    <col min="4101" max="4101" width="2" style="2" customWidth="1"/>
    <col min="4102" max="4102" width="1.42578125" style="2" customWidth="1"/>
    <col min="4103" max="4103" width="0" style="2" hidden="1" customWidth="1"/>
    <col min="4104" max="4104" width="67.5703125" style="2" customWidth="1"/>
    <col min="4105" max="4105" width="1.42578125" style="2" customWidth="1"/>
    <col min="4106" max="4106" width="1.140625" style="2" customWidth="1"/>
    <col min="4107" max="4107" width="18" style="2" customWidth="1"/>
    <col min="4108" max="4108" width="1.7109375" style="2" customWidth="1"/>
    <col min="4109" max="4109" width="18" style="2" customWidth="1"/>
    <col min="4110" max="4110" width="0.85546875" style="2" customWidth="1"/>
    <col min="4111" max="4111" width="14.5703125" style="2" bestFit="1" customWidth="1"/>
    <col min="4112" max="4112" width="9.140625" style="2"/>
    <col min="4113" max="4113" width="13.85546875" style="2" bestFit="1" customWidth="1"/>
    <col min="4114" max="4350" width="9.140625" style="2"/>
    <col min="4351" max="4351" width="0.85546875" style="2" customWidth="1"/>
    <col min="4352" max="4352" width="55.28515625" style="2" customWidth="1"/>
    <col min="4353" max="4353" width="3" style="2" customWidth="1"/>
    <col min="4354" max="4355" width="21.140625" style="2" customWidth="1"/>
    <col min="4356" max="4356" width="1.7109375" style="2" customWidth="1"/>
    <col min="4357" max="4357" width="2" style="2" customWidth="1"/>
    <col min="4358" max="4358" width="1.42578125" style="2" customWidth="1"/>
    <col min="4359" max="4359" width="0" style="2" hidden="1" customWidth="1"/>
    <col min="4360" max="4360" width="67.5703125" style="2" customWidth="1"/>
    <col min="4361" max="4361" width="1.42578125" style="2" customWidth="1"/>
    <col min="4362" max="4362" width="1.140625" style="2" customWidth="1"/>
    <col min="4363" max="4363" width="18" style="2" customWidth="1"/>
    <col min="4364" max="4364" width="1.7109375" style="2" customWidth="1"/>
    <col min="4365" max="4365" width="18" style="2" customWidth="1"/>
    <col min="4366" max="4366" width="0.85546875" style="2" customWidth="1"/>
    <col min="4367" max="4367" width="14.5703125" style="2" bestFit="1" customWidth="1"/>
    <col min="4368" max="4368" width="9.140625" style="2"/>
    <col min="4369" max="4369" width="13.85546875" style="2" bestFit="1" customWidth="1"/>
    <col min="4370" max="4606" width="9.140625" style="2"/>
    <col min="4607" max="4607" width="0.85546875" style="2" customWidth="1"/>
    <col min="4608" max="4608" width="55.28515625" style="2" customWidth="1"/>
    <col min="4609" max="4609" width="3" style="2" customWidth="1"/>
    <col min="4610" max="4611" width="21.140625" style="2" customWidth="1"/>
    <col min="4612" max="4612" width="1.7109375" style="2" customWidth="1"/>
    <col min="4613" max="4613" width="2" style="2" customWidth="1"/>
    <col min="4614" max="4614" width="1.42578125" style="2" customWidth="1"/>
    <col min="4615" max="4615" width="0" style="2" hidden="1" customWidth="1"/>
    <col min="4616" max="4616" width="67.5703125" style="2" customWidth="1"/>
    <col min="4617" max="4617" width="1.42578125" style="2" customWidth="1"/>
    <col min="4618" max="4618" width="1.140625" style="2" customWidth="1"/>
    <col min="4619" max="4619" width="18" style="2" customWidth="1"/>
    <col min="4620" max="4620" width="1.7109375" style="2" customWidth="1"/>
    <col min="4621" max="4621" width="18" style="2" customWidth="1"/>
    <col min="4622" max="4622" width="0.85546875" style="2" customWidth="1"/>
    <col min="4623" max="4623" width="14.5703125" style="2" bestFit="1" customWidth="1"/>
    <col min="4624" max="4624" width="9.140625" style="2"/>
    <col min="4625" max="4625" width="13.85546875" style="2" bestFit="1" customWidth="1"/>
    <col min="4626" max="4862" width="9.140625" style="2"/>
    <col min="4863" max="4863" width="0.85546875" style="2" customWidth="1"/>
    <col min="4864" max="4864" width="55.28515625" style="2" customWidth="1"/>
    <col min="4865" max="4865" width="3" style="2" customWidth="1"/>
    <col min="4866" max="4867" width="21.140625" style="2" customWidth="1"/>
    <col min="4868" max="4868" width="1.7109375" style="2" customWidth="1"/>
    <col min="4869" max="4869" width="2" style="2" customWidth="1"/>
    <col min="4870" max="4870" width="1.42578125" style="2" customWidth="1"/>
    <col min="4871" max="4871" width="0" style="2" hidden="1" customWidth="1"/>
    <col min="4872" max="4872" width="67.5703125" style="2" customWidth="1"/>
    <col min="4873" max="4873" width="1.42578125" style="2" customWidth="1"/>
    <col min="4874" max="4874" width="1.140625" style="2" customWidth="1"/>
    <col min="4875" max="4875" width="18" style="2" customWidth="1"/>
    <col min="4876" max="4876" width="1.7109375" style="2" customWidth="1"/>
    <col min="4877" max="4877" width="18" style="2" customWidth="1"/>
    <col min="4878" max="4878" width="0.85546875" style="2" customWidth="1"/>
    <col min="4879" max="4879" width="14.5703125" style="2" bestFit="1" customWidth="1"/>
    <col min="4880" max="4880" width="9.140625" style="2"/>
    <col min="4881" max="4881" width="13.85546875" style="2" bestFit="1" customWidth="1"/>
    <col min="4882" max="5118" width="9.140625" style="2"/>
    <col min="5119" max="5119" width="0.85546875" style="2" customWidth="1"/>
    <col min="5120" max="5120" width="55.28515625" style="2" customWidth="1"/>
    <col min="5121" max="5121" width="3" style="2" customWidth="1"/>
    <col min="5122" max="5123" width="21.140625" style="2" customWidth="1"/>
    <col min="5124" max="5124" width="1.7109375" style="2" customWidth="1"/>
    <col min="5125" max="5125" width="2" style="2" customWidth="1"/>
    <col min="5126" max="5126" width="1.42578125" style="2" customWidth="1"/>
    <col min="5127" max="5127" width="0" style="2" hidden="1" customWidth="1"/>
    <col min="5128" max="5128" width="67.5703125" style="2" customWidth="1"/>
    <col min="5129" max="5129" width="1.42578125" style="2" customWidth="1"/>
    <col min="5130" max="5130" width="1.140625" style="2" customWidth="1"/>
    <col min="5131" max="5131" width="18" style="2" customWidth="1"/>
    <col min="5132" max="5132" width="1.7109375" style="2" customWidth="1"/>
    <col min="5133" max="5133" width="18" style="2" customWidth="1"/>
    <col min="5134" max="5134" width="0.85546875" style="2" customWidth="1"/>
    <col min="5135" max="5135" width="14.5703125" style="2" bestFit="1" customWidth="1"/>
    <col min="5136" max="5136" width="9.140625" style="2"/>
    <col min="5137" max="5137" width="13.85546875" style="2" bestFit="1" customWidth="1"/>
    <col min="5138" max="5374" width="9.140625" style="2"/>
    <col min="5375" max="5375" width="0.85546875" style="2" customWidth="1"/>
    <col min="5376" max="5376" width="55.28515625" style="2" customWidth="1"/>
    <col min="5377" max="5377" width="3" style="2" customWidth="1"/>
    <col min="5378" max="5379" width="21.140625" style="2" customWidth="1"/>
    <col min="5380" max="5380" width="1.7109375" style="2" customWidth="1"/>
    <col min="5381" max="5381" width="2" style="2" customWidth="1"/>
    <col min="5382" max="5382" width="1.42578125" style="2" customWidth="1"/>
    <col min="5383" max="5383" width="0" style="2" hidden="1" customWidth="1"/>
    <col min="5384" max="5384" width="67.5703125" style="2" customWidth="1"/>
    <col min="5385" max="5385" width="1.42578125" style="2" customWidth="1"/>
    <col min="5386" max="5386" width="1.140625" style="2" customWidth="1"/>
    <col min="5387" max="5387" width="18" style="2" customWidth="1"/>
    <col min="5388" max="5388" width="1.7109375" style="2" customWidth="1"/>
    <col min="5389" max="5389" width="18" style="2" customWidth="1"/>
    <col min="5390" max="5390" width="0.85546875" style="2" customWidth="1"/>
    <col min="5391" max="5391" width="14.5703125" style="2" bestFit="1" customWidth="1"/>
    <col min="5392" max="5392" width="9.140625" style="2"/>
    <col min="5393" max="5393" width="13.85546875" style="2" bestFit="1" customWidth="1"/>
    <col min="5394" max="5630" width="9.140625" style="2"/>
    <col min="5631" max="5631" width="0.85546875" style="2" customWidth="1"/>
    <col min="5632" max="5632" width="55.28515625" style="2" customWidth="1"/>
    <col min="5633" max="5633" width="3" style="2" customWidth="1"/>
    <col min="5634" max="5635" width="21.140625" style="2" customWidth="1"/>
    <col min="5636" max="5636" width="1.7109375" style="2" customWidth="1"/>
    <col min="5637" max="5637" width="2" style="2" customWidth="1"/>
    <col min="5638" max="5638" width="1.42578125" style="2" customWidth="1"/>
    <col min="5639" max="5639" width="0" style="2" hidden="1" customWidth="1"/>
    <col min="5640" max="5640" width="67.5703125" style="2" customWidth="1"/>
    <col min="5641" max="5641" width="1.42578125" style="2" customWidth="1"/>
    <col min="5642" max="5642" width="1.140625" style="2" customWidth="1"/>
    <col min="5643" max="5643" width="18" style="2" customWidth="1"/>
    <col min="5644" max="5644" width="1.7109375" style="2" customWidth="1"/>
    <col min="5645" max="5645" width="18" style="2" customWidth="1"/>
    <col min="5646" max="5646" width="0.85546875" style="2" customWidth="1"/>
    <col min="5647" max="5647" width="14.5703125" style="2" bestFit="1" customWidth="1"/>
    <col min="5648" max="5648" width="9.140625" style="2"/>
    <col min="5649" max="5649" width="13.85546875" style="2" bestFit="1" customWidth="1"/>
    <col min="5650" max="5886" width="9.140625" style="2"/>
    <col min="5887" max="5887" width="0.85546875" style="2" customWidth="1"/>
    <col min="5888" max="5888" width="55.28515625" style="2" customWidth="1"/>
    <col min="5889" max="5889" width="3" style="2" customWidth="1"/>
    <col min="5890" max="5891" width="21.140625" style="2" customWidth="1"/>
    <col min="5892" max="5892" width="1.7109375" style="2" customWidth="1"/>
    <col min="5893" max="5893" width="2" style="2" customWidth="1"/>
    <col min="5894" max="5894" width="1.42578125" style="2" customWidth="1"/>
    <col min="5895" max="5895" width="0" style="2" hidden="1" customWidth="1"/>
    <col min="5896" max="5896" width="67.5703125" style="2" customWidth="1"/>
    <col min="5897" max="5897" width="1.42578125" style="2" customWidth="1"/>
    <col min="5898" max="5898" width="1.140625" style="2" customWidth="1"/>
    <col min="5899" max="5899" width="18" style="2" customWidth="1"/>
    <col min="5900" max="5900" width="1.7109375" style="2" customWidth="1"/>
    <col min="5901" max="5901" width="18" style="2" customWidth="1"/>
    <col min="5902" max="5902" width="0.85546875" style="2" customWidth="1"/>
    <col min="5903" max="5903" width="14.5703125" style="2" bestFit="1" customWidth="1"/>
    <col min="5904" max="5904" width="9.140625" style="2"/>
    <col min="5905" max="5905" width="13.85546875" style="2" bestFit="1" customWidth="1"/>
    <col min="5906" max="6142" width="9.140625" style="2"/>
    <col min="6143" max="6143" width="0.85546875" style="2" customWidth="1"/>
    <col min="6144" max="6144" width="55.28515625" style="2" customWidth="1"/>
    <col min="6145" max="6145" width="3" style="2" customWidth="1"/>
    <col min="6146" max="6147" width="21.140625" style="2" customWidth="1"/>
    <col min="6148" max="6148" width="1.7109375" style="2" customWidth="1"/>
    <col min="6149" max="6149" width="2" style="2" customWidth="1"/>
    <col min="6150" max="6150" width="1.42578125" style="2" customWidth="1"/>
    <col min="6151" max="6151" width="0" style="2" hidden="1" customWidth="1"/>
    <col min="6152" max="6152" width="67.5703125" style="2" customWidth="1"/>
    <col min="6153" max="6153" width="1.42578125" style="2" customWidth="1"/>
    <col min="6154" max="6154" width="1.140625" style="2" customWidth="1"/>
    <col min="6155" max="6155" width="18" style="2" customWidth="1"/>
    <col min="6156" max="6156" width="1.7109375" style="2" customWidth="1"/>
    <col min="6157" max="6157" width="18" style="2" customWidth="1"/>
    <col min="6158" max="6158" width="0.85546875" style="2" customWidth="1"/>
    <col min="6159" max="6159" width="14.5703125" style="2" bestFit="1" customWidth="1"/>
    <col min="6160" max="6160" width="9.140625" style="2"/>
    <col min="6161" max="6161" width="13.85546875" style="2" bestFit="1" customWidth="1"/>
    <col min="6162" max="6398" width="9.140625" style="2"/>
    <col min="6399" max="6399" width="0.85546875" style="2" customWidth="1"/>
    <col min="6400" max="6400" width="55.28515625" style="2" customWidth="1"/>
    <col min="6401" max="6401" width="3" style="2" customWidth="1"/>
    <col min="6402" max="6403" width="21.140625" style="2" customWidth="1"/>
    <col min="6404" max="6404" width="1.7109375" style="2" customWidth="1"/>
    <col min="6405" max="6405" width="2" style="2" customWidth="1"/>
    <col min="6406" max="6406" width="1.42578125" style="2" customWidth="1"/>
    <col min="6407" max="6407" width="0" style="2" hidden="1" customWidth="1"/>
    <col min="6408" max="6408" width="67.5703125" style="2" customWidth="1"/>
    <col min="6409" max="6409" width="1.42578125" style="2" customWidth="1"/>
    <col min="6410" max="6410" width="1.140625" style="2" customWidth="1"/>
    <col min="6411" max="6411" width="18" style="2" customWidth="1"/>
    <col min="6412" max="6412" width="1.7109375" style="2" customWidth="1"/>
    <col min="6413" max="6413" width="18" style="2" customWidth="1"/>
    <col min="6414" max="6414" width="0.85546875" style="2" customWidth="1"/>
    <col min="6415" max="6415" width="14.5703125" style="2" bestFit="1" customWidth="1"/>
    <col min="6416" max="6416" width="9.140625" style="2"/>
    <col min="6417" max="6417" width="13.85546875" style="2" bestFit="1" customWidth="1"/>
    <col min="6418" max="6654" width="9.140625" style="2"/>
    <col min="6655" max="6655" width="0.85546875" style="2" customWidth="1"/>
    <col min="6656" max="6656" width="55.28515625" style="2" customWidth="1"/>
    <col min="6657" max="6657" width="3" style="2" customWidth="1"/>
    <col min="6658" max="6659" width="21.140625" style="2" customWidth="1"/>
    <col min="6660" max="6660" width="1.7109375" style="2" customWidth="1"/>
    <col min="6661" max="6661" width="2" style="2" customWidth="1"/>
    <col min="6662" max="6662" width="1.42578125" style="2" customWidth="1"/>
    <col min="6663" max="6663" width="0" style="2" hidden="1" customWidth="1"/>
    <col min="6664" max="6664" width="67.5703125" style="2" customWidth="1"/>
    <col min="6665" max="6665" width="1.42578125" style="2" customWidth="1"/>
    <col min="6666" max="6666" width="1.140625" style="2" customWidth="1"/>
    <col min="6667" max="6667" width="18" style="2" customWidth="1"/>
    <col min="6668" max="6668" width="1.7109375" style="2" customWidth="1"/>
    <col min="6669" max="6669" width="18" style="2" customWidth="1"/>
    <col min="6670" max="6670" width="0.85546875" style="2" customWidth="1"/>
    <col min="6671" max="6671" width="14.5703125" style="2" bestFit="1" customWidth="1"/>
    <col min="6672" max="6672" width="9.140625" style="2"/>
    <col min="6673" max="6673" width="13.85546875" style="2" bestFit="1" customWidth="1"/>
    <col min="6674" max="6910" width="9.140625" style="2"/>
    <col min="6911" max="6911" width="0.85546875" style="2" customWidth="1"/>
    <col min="6912" max="6912" width="55.28515625" style="2" customWidth="1"/>
    <col min="6913" max="6913" width="3" style="2" customWidth="1"/>
    <col min="6914" max="6915" width="21.140625" style="2" customWidth="1"/>
    <col min="6916" max="6916" width="1.7109375" style="2" customWidth="1"/>
    <col min="6917" max="6917" width="2" style="2" customWidth="1"/>
    <col min="6918" max="6918" width="1.42578125" style="2" customWidth="1"/>
    <col min="6919" max="6919" width="0" style="2" hidden="1" customWidth="1"/>
    <col min="6920" max="6920" width="67.5703125" style="2" customWidth="1"/>
    <col min="6921" max="6921" width="1.42578125" style="2" customWidth="1"/>
    <col min="6922" max="6922" width="1.140625" style="2" customWidth="1"/>
    <col min="6923" max="6923" width="18" style="2" customWidth="1"/>
    <col min="6924" max="6924" width="1.7109375" style="2" customWidth="1"/>
    <col min="6925" max="6925" width="18" style="2" customWidth="1"/>
    <col min="6926" max="6926" width="0.85546875" style="2" customWidth="1"/>
    <col min="6927" max="6927" width="14.5703125" style="2" bestFit="1" customWidth="1"/>
    <col min="6928" max="6928" width="9.140625" style="2"/>
    <col min="6929" max="6929" width="13.85546875" style="2" bestFit="1" customWidth="1"/>
    <col min="6930" max="7166" width="9.140625" style="2"/>
    <col min="7167" max="7167" width="0.85546875" style="2" customWidth="1"/>
    <col min="7168" max="7168" width="55.28515625" style="2" customWidth="1"/>
    <col min="7169" max="7169" width="3" style="2" customWidth="1"/>
    <col min="7170" max="7171" width="21.140625" style="2" customWidth="1"/>
    <col min="7172" max="7172" width="1.7109375" style="2" customWidth="1"/>
    <col min="7173" max="7173" width="2" style="2" customWidth="1"/>
    <col min="7174" max="7174" width="1.42578125" style="2" customWidth="1"/>
    <col min="7175" max="7175" width="0" style="2" hidden="1" customWidth="1"/>
    <col min="7176" max="7176" width="67.5703125" style="2" customWidth="1"/>
    <col min="7177" max="7177" width="1.42578125" style="2" customWidth="1"/>
    <col min="7178" max="7178" width="1.140625" style="2" customWidth="1"/>
    <col min="7179" max="7179" width="18" style="2" customWidth="1"/>
    <col min="7180" max="7180" width="1.7109375" style="2" customWidth="1"/>
    <col min="7181" max="7181" width="18" style="2" customWidth="1"/>
    <col min="7182" max="7182" width="0.85546875" style="2" customWidth="1"/>
    <col min="7183" max="7183" width="14.5703125" style="2" bestFit="1" customWidth="1"/>
    <col min="7184" max="7184" width="9.140625" style="2"/>
    <col min="7185" max="7185" width="13.85546875" style="2" bestFit="1" customWidth="1"/>
    <col min="7186" max="7422" width="9.140625" style="2"/>
    <col min="7423" max="7423" width="0.85546875" style="2" customWidth="1"/>
    <col min="7424" max="7424" width="55.28515625" style="2" customWidth="1"/>
    <col min="7425" max="7425" width="3" style="2" customWidth="1"/>
    <col min="7426" max="7427" width="21.140625" style="2" customWidth="1"/>
    <col min="7428" max="7428" width="1.7109375" style="2" customWidth="1"/>
    <col min="7429" max="7429" width="2" style="2" customWidth="1"/>
    <col min="7430" max="7430" width="1.42578125" style="2" customWidth="1"/>
    <col min="7431" max="7431" width="0" style="2" hidden="1" customWidth="1"/>
    <col min="7432" max="7432" width="67.5703125" style="2" customWidth="1"/>
    <col min="7433" max="7433" width="1.42578125" style="2" customWidth="1"/>
    <col min="7434" max="7434" width="1.140625" style="2" customWidth="1"/>
    <col min="7435" max="7435" width="18" style="2" customWidth="1"/>
    <col min="7436" max="7436" width="1.7109375" style="2" customWidth="1"/>
    <col min="7437" max="7437" width="18" style="2" customWidth="1"/>
    <col min="7438" max="7438" width="0.85546875" style="2" customWidth="1"/>
    <col min="7439" max="7439" width="14.5703125" style="2" bestFit="1" customWidth="1"/>
    <col min="7440" max="7440" width="9.140625" style="2"/>
    <col min="7441" max="7441" width="13.85546875" style="2" bestFit="1" customWidth="1"/>
    <col min="7442" max="7678" width="9.140625" style="2"/>
    <col min="7679" max="7679" width="0.85546875" style="2" customWidth="1"/>
    <col min="7680" max="7680" width="55.28515625" style="2" customWidth="1"/>
    <col min="7681" max="7681" width="3" style="2" customWidth="1"/>
    <col min="7682" max="7683" width="21.140625" style="2" customWidth="1"/>
    <col min="7684" max="7684" width="1.7109375" style="2" customWidth="1"/>
    <col min="7685" max="7685" width="2" style="2" customWidth="1"/>
    <col min="7686" max="7686" width="1.42578125" style="2" customWidth="1"/>
    <col min="7687" max="7687" width="0" style="2" hidden="1" customWidth="1"/>
    <col min="7688" max="7688" width="67.5703125" style="2" customWidth="1"/>
    <col min="7689" max="7689" width="1.42578125" style="2" customWidth="1"/>
    <col min="7690" max="7690" width="1.140625" style="2" customWidth="1"/>
    <col min="7691" max="7691" width="18" style="2" customWidth="1"/>
    <col min="7692" max="7692" width="1.7109375" style="2" customWidth="1"/>
    <col min="7693" max="7693" width="18" style="2" customWidth="1"/>
    <col min="7694" max="7694" width="0.85546875" style="2" customWidth="1"/>
    <col min="7695" max="7695" width="14.5703125" style="2" bestFit="1" customWidth="1"/>
    <col min="7696" max="7696" width="9.140625" style="2"/>
    <col min="7697" max="7697" width="13.85546875" style="2" bestFit="1" customWidth="1"/>
    <col min="7698" max="7934" width="9.140625" style="2"/>
    <col min="7935" max="7935" width="0.85546875" style="2" customWidth="1"/>
    <col min="7936" max="7936" width="55.28515625" style="2" customWidth="1"/>
    <col min="7937" max="7937" width="3" style="2" customWidth="1"/>
    <col min="7938" max="7939" width="21.140625" style="2" customWidth="1"/>
    <col min="7940" max="7940" width="1.7109375" style="2" customWidth="1"/>
    <col min="7941" max="7941" width="2" style="2" customWidth="1"/>
    <col min="7942" max="7942" width="1.42578125" style="2" customWidth="1"/>
    <col min="7943" max="7943" width="0" style="2" hidden="1" customWidth="1"/>
    <col min="7944" max="7944" width="67.5703125" style="2" customWidth="1"/>
    <col min="7945" max="7945" width="1.42578125" style="2" customWidth="1"/>
    <col min="7946" max="7946" width="1.140625" style="2" customWidth="1"/>
    <col min="7947" max="7947" width="18" style="2" customWidth="1"/>
    <col min="7948" max="7948" width="1.7109375" style="2" customWidth="1"/>
    <col min="7949" max="7949" width="18" style="2" customWidth="1"/>
    <col min="7950" max="7950" width="0.85546875" style="2" customWidth="1"/>
    <col min="7951" max="7951" width="14.5703125" style="2" bestFit="1" customWidth="1"/>
    <col min="7952" max="7952" width="9.140625" style="2"/>
    <col min="7953" max="7953" width="13.85546875" style="2" bestFit="1" customWidth="1"/>
    <col min="7954" max="8190" width="9.140625" style="2"/>
    <col min="8191" max="8191" width="0.85546875" style="2" customWidth="1"/>
    <col min="8192" max="8192" width="55.28515625" style="2" customWidth="1"/>
    <col min="8193" max="8193" width="3" style="2" customWidth="1"/>
    <col min="8194" max="8195" width="21.140625" style="2" customWidth="1"/>
    <col min="8196" max="8196" width="1.7109375" style="2" customWidth="1"/>
    <col min="8197" max="8197" width="2" style="2" customWidth="1"/>
    <col min="8198" max="8198" width="1.42578125" style="2" customWidth="1"/>
    <col min="8199" max="8199" width="0" style="2" hidden="1" customWidth="1"/>
    <col min="8200" max="8200" width="67.5703125" style="2" customWidth="1"/>
    <col min="8201" max="8201" width="1.42578125" style="2" customWidth="1"/>
    <col min="8202" max="8202" width="1.140625" style="2" customWidth="1"/>
    <col min="8203" max="8203" width="18" style="2" customWidth="1"/>
    <col min="8204" max="8204" width="1.7109375" style="2" customWidth="1"/>
    <col min="8205" max="8205" width="18" style="2" customWidth="1"/>
    <col min="8206" max="8206" width="0.85546875" style="2" customWidth="1"/>
    <col min="8207" max="8207" width="14.5703125" style="2" bestFit="1" customWidth="1"/>
    <col min="8208" max="8208" width="9.140625" style="2"/>
    <col min="8209" max="8209" width="13.85546875" style="2" bestFit="1" customWidth="1"/>
    <col min="8210" max="8446" width="9.140625" style="2"/>
    <col min="8447" max="8447" width="0.85546875" style="2" customWidth="1"/>
    <col min="8448" max="8448" width="55.28515625" style="2" customWidth="1"/>
    <col min="8449" max="8449" width="3" style="2" customWidth="1"/>
    <col min="8450" max="8451" width="21.140625" style="2" customWidth="1"/>
    <col min="8452" max="8452" width="1.7109375" style="2" customWidth="1"/>
    <col min="8453" max="8453" width="2" style="2" customWidth="1"/>
    <col min="8454" max="8454" width="1.42578125" style="2" customWidth="1"/>
    <col min="8455" max="8455" width="0" style="2" hidden="1" customWidth="1"/>
    <col min="8456" max="8456" width="67.5703125" style="2" customWidth="1"/>
    <col min="8457" max="8457" width="1.42578125" style="2" customWidth="1"/>
    <col min="8458" max="8458" width="1.140625" style="2" customWidth="1"/>
    <col min="8459" max="8459" width="18" style="2" customWidth="1"/>
    <col min="8460" max="8460" width="1.7109375" style="2" customWidth="1"/>
    <col min="8461" max="8461" width="18" style="2" customWidth="1"/>
    <col min="8462" max="8462" width="0.85546875" style="2" customWidth="1"/>
    <col min="8463" max="8463" width="14.5703125" style="2" bestFit="1" customWidth="1"/>
    <col min="8464" max="8464" width="9.140625" style="2"/>
    <col min="8465" max="8465" width="13.85546875" style="2" bestFit="1" customWidth="1"/>
    <col min="8466" max="8702" width="9.140625" style="2"/>
    <col min="8703" max="8703" width="0.85546875" style="2" customWidth="1"/>
    <col min="8704" max="8704" width="55.28515625" style="2" customWidth="1"/>
    <col min="8705" max="8705" width="3" style="2" customWidth="1"/>
    <col min="8706" max="8707" width="21.140625" style="2" customWidth="1"/>
    <col min="8708" max="8708" width="1.7109375" style="2" customWidth="1"/>
    <col min="8709" max="8709" width="2" style="2" customWidth="1"/>
    <col min="8710" max="8710" width="1.42578125" style="2" customWidth="1"/>
    <col min="8711" max="8711" width="0" style="2" hidden="1" customWidth="1"/>
    <col min="8712" max="8712" width="67.5703125" style="2" customWidth="1"/>
    <col min="8713" max="8713" width="1.42578125" style="2" customWidth="1"/>
    <col min="8714" max="8714" width="1.140625" style="2" customWidth="1"/>
    <col min="8715" max="8715" width="18" style="2" customWidth="1"/>
    <col min="8716" max="8716" width="1.7109375" style="2" customWidth="1"/>
    <col min="8717" max="8717" width="18" style="2" customWidth="1"/>
    <col min="8718" max="8718" width="0.85546875" style="2" customWidth="1"/>
    <col min="8719" max="8719" width="14.5703125" style="2" bestFit="1" customWidth="1"/>
    <col min="8720" max="8720" width="9.140625" style="2"/>
    <col min="8721" max="8721" width="13.85546875" style="2" bestFit="1" customWidth="1"/>
    <col min="8722" max="8958" width="9.140625" style="2"/>
    <col min="8959" max="8959" width="0.85546875" style="2" customWidth="1"/>
    <col min="8960" max="8960" width="55.28515625" style="2" customWidth="1"/>
    <col min="8961" max="8961" width="3" style="2" customWidth="1"/>
    <col min="8962" max="8963" width="21.140625" style="2" customWidth="1"/>
    <col min="8964" max="8964" width="1.7109375" style="2" customWidth="1"/>
    <col min="8965" max="8965" width="2" style="2" customWidth="1"/>
    <col min="8966" max="8966" width="1.42578125" style="2" customWidth="1"/>
    <col min="8967" max="8967" width="0" style="2" hidden="1" customWidth="1"/>
    <col min="8968" max="8968" width="67.5703125" style="2" customWidth="1"/>
    <col min="8969" max="8969" width="1.42578125" style="2" customWidth="1"/>
    <col min="8970" max="8970" width="1.140625" style="2" customWidth="1"/>
    <col min="8971" max="8971" width="18" style="2" customWidth="1"/>
    <col min="8972" max="8972" width="1.7109375" style="2" customWidth="1"/>
    <col min="8973" max="8973" width="18" style="2" customWidth="1"/>
    <col min="8974" max="8974" width="0.85546875" style="2" customWidth="1"/>
    <col min="8975" max="8975" width="14.5703125" style="2" bestFit="1" customWidth="1"/>
    <col min="8976" max="8976" width="9.140625" style="2"/>
    <col min="8977" max="8977" width="13.85546875" style="2" bestFit="1" customWidth="1"/>
    <col min="8978" max="9214" width="9.140625" style="2"/>
    <col min="9215" max="9215" width="0.85546875" style="2" customWidth="1"/>
    <col min="9216" max="9216" width="55.28515625" style="2" customWidth="1"/>
    <col min="9217" max="9217" width="3" style="2" customWidth="1"/>
    <col min="9218" max="9219" width="21.140625" style="2" customWidth="1"/>
    <col min="9220" max="9220" width="1.7109375" style="2" customWidth="1"/>
    <col min="9221" max="9221" width="2" style="2" customWidth="1"/>
    <col min="9222" max="9222" width="1.42578125" style="2" customWidth="1"/>
    <col min="9223" max="9223" width="0" style="2" hidden="1" customWidth="1"/>
    <col min="9224" max="9224" width="67.5703125" style="2" customWidth="1"/>
    <col min="9225" max="9225" width="1.42578125" style="2" customWidth="1"/>
    <col min="9226" max="9226" width="1.140625" style="2" customWidth="1"/>
    <col min="9227" max="9227" width="18" style="2" customWidth="1"/>
    <col min="9228" max="9228" width="1.7109375" style="2" customWidth="1"/>
    <col min="9229" max="9229" width="18" style="2" customWidth="1"/>
    <col min="9230" max="9230" width="0.85546875" style="2" customWidth="1"/>
    <col min="9231" max="9231" width="14.5703125" style="2" bestFit="1" customWidth="1"/>
    <col min="9232" max="9232" width="9.140625" style="2"/>
    <col min="9233" max="9233" width="13.85546875" style="2" bestFit="1" customWidth="1"/>
    <col min="9234" max="9470" width="9.140625" style="2"/>
    <col min="9471" max="9471" width="0.85546875" style="2" customWidth="1"/>
    <col min="9472" max="9472" width="55.28515625" style="2" customWidth="1"/>
    <col min="9473" max="9473" width="3" style="2" customWidth="1"/>
    <col min="9474" max="9475" width="21.140625" style="2" customWidth="1"/>
    <col min="9476" max="9476" width="1.7109375" style="2" customWidth="1"/>
    <col min="9477" max="9477" width="2" style="2" customWidth="1"/>
    <col min="9478" max="9478" width="1.42578125" style="2" customWidth="1"/>
    <col min="9479" max="9479" width="0" style="2" hidden="1" customWidth="1"/>
    <col min="9480" max="9480" width="67.5703125" style="2" customWidth="1"/>
    <col min="9481" max="9481" width="1.42578125" style="2" customWidth="1"/>
    <col min="9482" max="9482" width="1.140625" style="2" customWidth="1"/>
    <col min="9483" max="9483" width="18" style="2" customWidth="1"/>
    <col min="9484" max="9484" width="1.7109375" style="2" customWidth="1"/>
    <col min="9485" max="9485" width="18" style="2" customWidth="1"/>
    <col min="9486" max="9486" width="0.85546875" style="2" customWidth="1"/>
    <col min="9487" max="9487" width="14.5703125" style="2" bestFit="1" customWidth="1"/>
    <col min="9488" max="9488" width="9.140625" style="2"/>
    <col min="9489" max="9489" width="13.85546875" style="2" bestFit="1" customWidth="1"/>
    <col min="9490" max="9726" width="9.140625" style="2"/>
    <col min="9727" max="9727" width="0.85546875" style="2" customWidth="1"/>
    <col min="9728" max="9728" width="55.28515625" style="2" customWidth="1"/>
    <col min="9729" max="9729" width="3" style="2" customWidth="1"/>
    <col min="9730" max="9731" width="21.140625" style="2" customWidth="1"/>
    <col min="9732" max="9732" width="1.7109375" style="2" customWidth="1"/>
    <col min="9733" max="9733" width="2" style="2" customWidth="1"/>
    <col min="9734" max="9734" width="1.42578125" style="2" customWidth="1"/>
    <col min="9735" max="9735" width="0" style="2" hidden="1" customWidth="1"/>
    <col min="9736" max="9736" width="67.5703125" style="2" customWidth="1"/>
    <col min="9737" max="9737" width="1.42578125" style="2" customWidth="1"/>
    <col min="9738" max="9738" width="1.140625" style="2" customWidth="1"/>
    <col min="9739" max="9739" width="18" style="2" customWidth="1"/>
    <col min="9740" max="9740" width="1.7109375" style="2" customWidth="1"/>
    <col min="9741" max="9741" width="18" style="2" customWidth="1"/>
    <col min="9742" max="9742" width="0.85546875" style="2" customWidth="1"/>
    <col min="9743" max="9743" width="14.5703125" style="2" bestFit="1" customWidth="1"/>
    <col min="9744" max="9744" width="9.140625" style="2"/>
    <col min="9745" max="9745" width="13.85546875" style="2" bestFit="1" customWidth="1"/>
    <col min="9746" max="9982" width="9.140625" style="2"/>
    <col min="9983" max="9983" width="0.85546875" style="2" customWidth="1"/>
    <col min="9984" max="9984" width="55.28515625" style="2" customWidth="1"/>
    <col min="9985" max="9985" width="3" style="2" customWidth="1"/>
    <col min="9986" max="9987" width="21.140625" style="2" customWidth="1"/>
    <col min="9988" max="9988" width="1.7109375" style="2" customWidth="1"/>
    <col min="9989" max="9989" width="2" style="2" customWidth="1"/>
    <col min="9990" max="9990" width="1.42578125" style="2" customWidth="1"/>
    <col min="9991" max="9991" width="0" style="2" hidden="1" customWidth="1"/>
    <col min="9992" max="9992" width="67.5703125" style="2" customWidth="1"/>
    <col min="9993" max="9993" width="1.42578125" style="2" customWidth="1"/>
    <col min="9994" max="9994" width="1.140625" style="2" customWidth="1"/>
    <col min="9995" max="9995" width="18" style="2" customWidth="1"/>
    <col min="9996" max="9996" width="1.7109375" style="2" customWidth="1"/>
    <col min="9997" max="9997" width="18" style="2" customWidth="1"/>
    <col min="9998" max="9998" width="0.85546875" style="2" customWidth="1"/>
    <col min="9999" max="9999" width="14.5703125" style="2" bestFit="1" customWidth="1"/>
    <col min="10000" max="10000" width="9.140625" style="2"/>
    <col min="10001" max="10001" width="13.85546875" style="2" bestFit="1" customWidth="1"/>
    <col min="10002" max="10238" width="9.140625" style="2"/>
    <col min="10239" max="10239" width="0.85546875" style="2" customWidth="1"/>
    <col min="10240" max="10240" width="55.28515625" style="2" customWidth="1"/>
    <col min="10241" max="10241" width="3" style="2" customWidth="1"/>
    <col min="10242" max="10243" width="21.140625" style="2" customWidth="1"/>
    <col min="10244" max="10244" width="1.7109375" style="2" customWidth="1"/>
    <col min="10245" max="10245" width="2" style="2" customWidth="1"/>
    <col min="10246" max="10246" width="1.42578125" style="2" customWidth="1"/>
    <col min="10247" max="10247" width="0" style="2" hidden="1" customWidth="1"/>
    <col min="10248" max="10248" width="67.5703125" style="2" customWidth="1"/>
    <col min="10249" max="10249" width="1.42578125" style="2" customWidth="1"/>
    <col min="10250" max="10250" width="1.140625" style="2" customWidth="1"/>
    <col min="10251" max="10251" width="18" style="2" customWidth="1"/>
    <col min="10252" max="10252" width="1.7109375" style="2" customWidth="1"/>
    <col min="10253" max="10253" width="18" style="2" customWidth="1"/>
    <col min="10254" max="10254" width="0.85546875" style="2" customWidth="1"/>
    <col min="10255" max="10255" width="14.5703125" style="2" bestFit="1" customWidth="1"/>
    <col min="10256" max="10256" width="9.140625" style="2"/>
    <col min="10257" max="10257" width="13.85546875" style="2" bestFit="1" customWidth="1"/>
    <col min="10258" max="10494" width="9.140625" style="2"/>
    <col min="10495" max="10495" width="0.85546875" style="2" customWidth="1"/>
    <col min="10496" max="10496" width="55.28515625" style="2" customWidth="1"/>
    <col min="10497" max="10497" width="3" style="2" customWidth="1"/>
    <col min="10498" max="10499" width="21.140625" style="2" customWidth="1"/>
    <col min="10500" max="10500" width="1.7109375" style="2" customWidth="1"/>
    <col min="10501" max="10501" width="2" style="2" customWidth="1"/>
    <col min="10502" max="10502" width="1.42578125" style="2" customWidth="1"/>
    <col min="10503" max="10503" width="0" style="2" hidden="1" customWidth="1"/>
    <col min="10504" max="10504" width="67.5703125" style="2" customWidth="1"/>
    <col min="10505" max="10505" width="1.42578125" style="2" customWidth="1"/>
    <col min="10506" max="10506" width="1.140625" style="2" customWidth="1"/>
    <col min="10507" max="10507" width="18" style="2" customWidth="1"/>
    <col min="10508" max="10508" width="1.7109375" style="2" customWidth="1"/>
    <col min="10509" max="10509" width="18" style="2" customWidth="1"/>
    <col min="10510" max="10510" width="0.85546875" style="2" customWidth="1"/>
    <col min="10511" max="10511" width="14.5703125" style="2" bestFit="1" customWidth="1"/>
    <col min="10512" max="10512" width="9.140625" style="2"/>
    <col min="10513" max="10513" width="13.85546875" style="2" bestFit="1" customWidth="1"/>
    <col min="10514" max="10750" width="9.140625" style="2"/>
    <col min="10751" max="10751" width="0.85546875" style="2" customWidth="1"/>
    <col min="10752" max="10752" width="55.28515625" style="2" customWidth="1"/>
    <col min="10753" max="10753" width="3" style="2" customWidth="1"/>
    <col min="10754" max="10755" width="21.140625" style="2" customWidth="1"/>
    <col min="10756" max="10756" width="1.7109375" style="2" customWidth="1"/>
    <col min="10757" max="10757" width="2" style="2" customWidth="1"/>
    <col min="10758" max="10758" width="1.42578125" style="2" customWidth="1"/>
    <col min="10759" max="10759" width="0" style="2" hidden="1" customWidth="1"/>
    <col min="10760" max="10760" width="67.5703125" style="2" customWidth="1"/>
    <col min="10761" max="10761" width="1.42578125" style="2" customWidth="1"/>
    <col min="10762" max="10762" width="1.140625" style="2" customWidth="1"/>
    <col min="10763" max="10763" width="18" style="2" customWidth="1"/>
    <col min="10764" max="10764" width="1.7109375" style="2" customWidth="1"/>
    <col min="10765" max="10765" width="18" style="2" customWidth="1"/>
    <col min="10766" max="10766" width="0.85546875" style="2" customWidth="1"/>
    <col min="10767" max="10767" width="14.5703125" style="2" bestFit="1" customWidth="1"/>
    <col min="10768" max="10768" width="9.140625" style="2"/>
    <col min="10769" max="10769" width="13.85546875" style="2" bestFit="1" customWidth="1"/>
    <col min="10770" max="11006" width="9.140625" style="2"/>
    <col min="11007" max="11007" width="0.85546875" style="2" customWidth="1"/>
    <col min="11008" max="11008" width="55.28515625" style="2" customWidth="1"/>
    <col min="11009" max="11009" width="3" style="2" customWidth="1"/>
    <col min="11010" max="11011" width="21.140625" style="2" customWidth="1"/>
    <col min="11012" max="11012" width="1.7109375" style="2" customWidth="1"/>
    <col min="11013" max="11013" width="2" style="2" customWidth="1"/>
    <col min="11014" max="11014" width="1.42578125" style="2" customWidth="1"/>
    <col min="11015" max="11015" width="0" style="2" hidden="1" customWidth="1"/>
    <col min="11016" max="11016" width="67.5703125" style="2" customWidth="1"/>
    <col min="11017" max="11017" width="1.42578125" style="2" customWidth="1"/>
    <col min="11018" max="11018" width="1.140625" style="2" customWidth="1"/>
    <col min="11019" max="11019" width="18" style="2" customWidth="1"/>
    <col min="11020" max="11020" width="1.7109375" style="2" customWidth="1"/>
    <col min="11021" max="11021" width="18" style="2" customWidth="1"/>
    <col min="11022" max="11022" width="0.85546875" style="2" customWidth="1"/>
    <col min="11023" max="11023" width="14.5703125" style="2" bestFit="1" customWidth="1"/>
    <col min="11024" max="11024" width="9.140625" style="2"/>
    <col min="11025" max="11025" width="13.85546875" style="2" bestFit="1" customWidth="1"/>
    <col min="11026" max="11262" width="9.140625" style="2"/>
    <col min="11263" max="11263" width="0.85546875" style="2" customWidth="1"/>
    <col min="11264" max="11264" width="55.28515625" style="2" customWidth="1"/>
    <col min="11265" max="11265" width="3" style="2" customWidth="1"/>
    <col min="11266" max="11267" width="21.140625" style="2" customWidth="1"/>
    <col min="11268" max="11268" width="1.7109375" style="2" customWidth="1"/>
    <col min="11269" max="11269" width="2" style="2" customWidth="1"/>
    <col min="11270" max="11270" width="1.42578125" style="2" customWidth="1"/>
    <col min="11271" max="11271" width="0" style="2" hidden="1" customWidth="1"/>
    <col min="11272" max="11272" width="67.5703125" style="2" customWidth="1"/>
    <col min="11273" max="11273" width="1.42578125" style="2" customWidth="1"/>
    <col min="11274" max="11274" width="1.140625" style="2" customWidth="1"/>
    <col min="11275" max="11275" width="18" style="2" customWidth="1"/>
    <col min="11276" max="11276" width="1.7109375" style="2" customWidth="1"/>
    <col min="11277" max="11277" width="18" style="2" customWidth="1"/>
    <col min="11278" max="11278" width="0.85546875" style="2" customWidth="1"/>
    <col min="11279" max="11279" width="14.5703125" style="2" bestFit="1" customWidth="1"/>
    <col min="11280" max="11280" width="9.140625" style="2"/>
    <col min="11281" max="11281" width="13.85546875" style="2" bestFit="1" customWidth="1"/>
    <col min="11282" max="11518" width="9.140625" style="2"/>
    <col min="11519" max="11519" width="0.85546875" style="2" customWidth="1"/>
    <col min="11520" max="11520" width="55.28515625" style="2" customWidth="1"/>
    <col min="11521" max="11521" width="3" style="2" customWidth="1"/>
    <col min="11522" max="11523" width="21.140625" style="2" customWidth="1"/>
    <col min="11524" max="11524" width="1.7109375" style="2" customWidth="1"/>
    <col min="11525" max="11525" width="2" style="2" customWidth="1"/>
    <col min="11526" max="11526" width="1.42578125" style="2" customWidth="1"/>
    <col min="11527" max="11527" width="0" style="2" hidden="1" customWidth="1"/>
    <col min="11528" max="11528" width="67.5703125" style="2" customWidth="1"/>
    <col min="11529" max="11529" width="1.42578125" style="2" customWidth="1"/>
    <col min="11530" max="11530" width="1.140625" style="2" customWidth="1"/>
    <col min="11531" max="11531" width="18" style="2" customWidth="1"/>
    <col min="11532" max="11532" width="1.7109375" style="2" customWidth="1"/>
    <col min="11533" max="11533" width="18" style="2" customWidth="1"/>
    <col min="11534" max="11534" width="0.85546875" style="2" customWidth="1"/>
    <col min="11535" max="11535" width="14.5703125" style="2" bestFit="1" customWidth="1"/>
    <col min="11536" max="11536" width="9.140625" style="2"/>
    <col min="11537" max="11537" width="13.85546875" style="2" bestFit="1" customWidth="1"/>
    <col min="11538" max="11774" width="9.140625" style="2"/>
    <col min="11775" max="11775" width="0.85546875" style="2" customWidth="1"/>
    <col min="11776" max="11776" width="55.28515625" style="2" customWidth="1"/>
    <col min="11777" max="11777" width="3" style="2" customWidth="1"/>
    <col min="11778" max="11779" width="21.140625" style="2" customWidth="1"/>
    <col min="11780" max="11780" width="1.7109375" style="2" customWidth="1"/>
    <col min="11781" max="11781" width="2" style="2" customWidth="1"/>
    <col min="11782" max="11782" width="1.42578125" style="2" customWidth="1"/>
    <col min="11783" max="11783" width="0" style="2" hidden="1" customWidth="1"/>
    <col min="11784" max="11784" width="67.5703125" style="2" customWidth="1"/>
    <col min="11785" max="11785" width="1.42578125" style="2" customWidth="1"/>
    <col min="11786" max="11786" width="1.140625" style="2" customWidth="1"/>
    <col min="11787" max="11787" width="18" style="2" customWidth="1"/>
    <col min="11788" max="11788" width="1.7109375" style="2" customWidth="1"/>
    <col min="11789" max="11789" width="18" style="2" customWidth="1"/>
    <col min="11790" max="11790" width="0.85546875" style="2" customWidth="1"/>
    <col min="11791" max="11791" width="14.5703125" style="2" bestFit="1" customWidth="1"/>
    <col min="11792" max="11792" width="9.140625" style="2"/>
    <col min="11793" max="11793" width="13.85546875" style="2" bestFit="1" customWidth="1"/>
    <col min="11794" max="12030" width="9.140625" style="2"/>
    <col min="12031" max="12031" width="0.85546875" style="2" customWidth="1"/>
    <col min="12032" max="12032" width="55.28515625" style="2" customWidth="1"/>
    <col min="12033" max="12033" width="3" style="2" customWidth="1"/>
    <col min="12034" max="12035" width="21.140625" style="2" customWidth="1"/>
    <col min="12036" max="12036" width="1.7109375" style="2" customWidth="1"/>
    <col min="12037" max="12037" width="2" style="2" customWidth="1"/>
    <col min="12038" max="12038" width="1.42578125" style="2" customWidth="1"/>
    <col min="12039" max="12039" width="0" style="2" hidden="1" customWidth="1"/>
    <col min="12040" max="12040" width="67.5703125" style="2" customWidth="1"/>
    <col min="12041" max="12041" width="1.42578125" style="2" customWidth="1"/>
    <col min="12042" max="12042" width="1.140625" style="2" customWidth="1"/>
    <col min="12043" max="12043" width="18" style="2" customWidth="1"/>
    <col min="12044" max="12044" width="1.7109375" style="2" customWidth="1"/>
    <col min="12045" max="12045" width="18" style="2" customWidth="1"/>
    <col min="12046" max="12046" width="0.85546875" style="2" customWidth="1"/>
    <col min="12047" max="12047" width="14.5703125" style="2" bestFit="1" customWidth="1"/>
    <col min="12048" max="12048" width="9.140625" style="2"/>
    <col min="12049" max="12049" width="13.85546875" style="2" bestFit="1" customWidth="1"/>
    <col min="12050" max="12286" width="9.140625" style="2"/>
    <col min="12287" max="12287" width="0.85546875" style="2" customWidth="1"/>
    <col min="12288" max="12288" width="55.28515625" style="2" customWidth="1"/>
    <col min="12289" max="12289" width="3" style="2" customWidth="1"/>
    <col min="12290" max="12291" width="21.140625" style="2" customWidth="1"/>
    <col min="12292" max="12292" width="1.7109375" style="2" customWidth="1"/>
    <col min="12293" max="12293" width="2" style="2" customWidth="1"/>
    <col min="12294" max="12294" width="1.42578125" style="2" customWidth="1"/>
    <col min="12295" max="12295" width="0" style="2" hidden="1" customWidth="1"/>
    <col min="12296" max="12296" width="67.5703125" style="2" customWidth="1"/>
    <col min="12297" max="12297" width="1.42578125" style="2" customWidth="1"/>
    <col min="12298" max="12298" width="1.140625" style="2" customWidth="1"/>
    <col min="12299" max="12299" width="18" style="2" customWidth="1"/>
    <col min="12300" max="12300" width="1.7109375" style="2" customWidth="1"/>
    <col min="12301" max="12301" width="18" style="2" customWidth="1"/>
    <col min="12302" max="12302" width="0.85546875" style="2" customWidth="1"/>
    <col min="12303" max="12303" width="14.5703125" style="2" bestFit="1" customWidth="1"/>
    <col min="12304" max="12304" width="9.140625" style="2"/>
    <col min="12305" max="12305" width="13.85546875" style="2" bestFit="1" customWidth="1"/>
    <col min="12306" max="12542" width="9.140625" style="2"/>
    <col min="12543" max="12543" width="0.85546875" style="2" customWidth="1"/>
    <col min="12544" max="12544" width="55.28515625" style="2" customWidth="1"/>
    <col min="12545" max="12545" width="3" style="2" customWidth="1"/>
    <col min="12546" max="12547" width="21.140625" style="2" customWidth="1"/>
    <col min="12548" max="12548" width="1.7109375" style="2" customWidth="1"/>
    <col min="12549" max="12549" width="2" style="2" customWidth="1"/>
    <col min="12550" max="12550" width="1.42578125" style="2" customWidth="1"/>
    <col min="12551" max="12551" width="0" style="2" hidden="1" customWidth="1"/>
    <col min="12552" max="12552" width="67.5703125" style="2" customWidth="1"/>
    <col min="12553" max="12553" width="1.42578125" style="2" customWidth="1"/>
    <col min="12554" max="12554" width="1.140625" style="2" customWidth="1"/>
    <col min="12555" max="12555" width="18" style="2" customWidth="1"/>
    <col min="12556" max="12556" width="1.7109375" style="2" customWidth="1"/>
    <col min="12557" max="12557" width="18" style="2" customWidth="1"/>
    <col min="12558" max="12558" width="0.85546875" style="2" customWidth="1"/>
    <col min="12559" max="12559" width="14.5703125" style="2" bestFit="1" customWidth="1"/>
    <col min="12560" max="12560" width="9.140625" style="2"/>
    <col min="12561" max="12561" width="13.85546875" style="2" bestFit="1" customWidth="1"/>
    <col min="12562" max="12798" width="9.140625" style="2"/>
    <col min="12799" max="12799" width="0.85546875" style="2" customWidth="1"/>
    <col min="12800" max="12800" width="55.28515625" style="2" customWidth="1"/>
    <col min="12801" max="12801" width="3" style="2" customWidth="1"/>
    <col min="12802" max="12803" width="21.140625" style="2" customWidth="1"/>
    <col min="12804" max="12804" width="1.7109375" style="2" customWidth="1"/>
    <col min="12805" max="12805" width="2" style="2" customWidth="1"/>
    <col min="12806" max="12806" width="1.42578125" style="2" customWidth="1"/>
    <col min="12807" max="12807" width="0" style="2" hidden="1" customWidth="1"/>
    <col min="12808" max="12808" width="67.5703125" style="2" customWidth="1"/>
    <col min="12809" max="12809" width="1.42578125" style="2" customWidth="1"/>
    <col min="12810" max="12810" width="1.140625" style="2" customWidth="1"/>
    <col min="12811" max="12811" width="18" style="2" customWidth="1"/>
    <col min="12812" max="12812" width="1.7109375" style="2" customWidth="1"/>
    <col min="12813" max="12813" width="18" style="2" customWidth="1"/>
    <col min="12814" max="12814" width="0.85546875" style="2" customWidth="1"/>
    <col min="12815" max="12815" width="14.5703125" style="2" bestFit="1" customWidth="1"/>
    <col min="12816" max="12816" width="9.140625" style="2"/>
    <col min="12817" max="12817" width="13.85546875" style="2" bestFit="1" customWidth="1"/>
    <col min="12818" max="13054" width="9.140625" style="2"/>
    <col min="13055" max="13055" width="0.85546875" style="2" customWidth="1"/>
    <col min="13056" max="13056" width="55.28515625" style="2" customWidth="1"/>
    <col min="13057" max="13057" width="3" style="2" customWidth="1"/>
    <col min="13058" max="13059" width="21.140625" style="2" customWidth="1"/>
    <col min="13060" max="13060" width="1.7109375" style="2" customWidth="1"/>
    <col min="13061" max="13061" width="2" style="2" customWidth="1"/>
    <col min="13062" max="13062" width="1.42578125" style="2" customWidth="1"/>
    <col min="13063" max="13063" width="0" style="2" hidden="1" customWidth="1"/>
    <col min="13064" max="13064" width="67.5703125" style="2" customWidth="1"/>
    <col min="13065" max="13065" width="1.42578125" style="2" customWidth="1"/>
    <col min="13066" max="13066" width="1.140625" style="2" customWidth="1"/>
    <col min="13067" max="13067" width="18" style="2" customWidth="1"/>
    <col min="13068" max="13068" width="1.7109375" style="2" customWidth="1"/>
    <col min="13069" max="13069" width="18" style="2" customWidth="1"/>
    <col min="13070" max="13070" width="0.85546875" style="2" customWidth="1"/>
    <col min="13071" max="13071" width="14.5703125" style="2" bestFit="1" customWidth="1"/>
    <col min="13072" max="13072" width="9.140625" style="2"/>
    <col min="13073" max="13073" width="13.85546875" style="2" bestFit="1" customWidth="1"/>
    <col min="13074" max="13310" width="9.140625" style="2"/>
    <col min="13311" max="13311" width="0.85546875" style="2" customWidth="1"/>
    <col min="13312" max="13312" width="55.28515625" style="2" customWidth="1"/>
    <col min="13313" max="13313" width="3" style="2" customWidth="1"/>
    <col min="13314" max="13315" width="21.140625" style="2" customWidth="1"/>
    <col min="13316" max="13316" width="1.7109375" style="2" customWidth="1"/>
    <col min="13317" max="13317" width="2" style="2" customWidth="1"/>
    <col min="13318" max="13318" width="1.42578125" style="2" customWidth="1"/>
    <col min="13319" max="13319" width="0" style="2" hidden="1" customWidth="1"/>
    <col min="13320" max="13320" width="67.5703125" style="2" customWidth="1"/>
    <col min="13321" max="13321" width="1.42578125" style="2" customWidth="1"/>
    <col min="13322" max="13322" width="1.140625" style="2" customWidth="1"/>
    <col min="13323" max="13323" width="18" style="2" customWidth="1"/>
    <col min="13324" max="13324" width="1.7109375" style="2" customWidth="1"/>
    <col min="13325" max="13325" width="18" style="2" customWidth="1"/>
    <col min="13326" max="13326" width="0.85546875" style="2" customWidth="1"/>
    <col min="13327" max="13327" width="14.5703125" style="2" bestFit="1" customWidth="1"/>
    <col min="13328" max="13328" width="9.140625" style="2"/>
    <col min="13329" max="13329" width="13.85546875" style="2" bestFit="1" customWidth="1"/>
    <col min="13330" max="13566" width="9.140625" style="2"/>
    <col min="13567" max="13567" width="0.85546875" style="2" customWidth="1"/>
    <col min="13568" max="13568" width="55.28515625" style="2" customWidth="1"/>
    <col min="13569" max="13569" width="3" style="2" customWidth="1"/>
    <col min="13570" max="13571" width="21.140625" style="2" customWidth="1"/>
    <col min="13572" max="13572" width="1.7109375" style="2" customWidth="1"/>
    <col min="13573" max="13573" width="2" style="2" customWidth="1"/>
    <col min="13574" max="13574" width="1.42578125" style="2" customWidth="1"/>
    <col min="13575" max="13575" width="0" style="2" hidden="1" customWidth="1"/>
    <col min="13576" max="13576" width="67.5703125" style="2" customWidth="1"/>
    <col min="13577" max="13577" width="1.42578125" style="2" customWidth="1"/>
    <col min="13578" max="13578" width="1.140625" style="2" customWidth="1"/>
    <col min="13579" max="13579" width="18" style="2" customWidth="1"/>
    <col min="13580" max="13580" width="1.7109375" style="2" customWidth="1"/>
    <col min="13581" max="13581" width="18" style="2" customWidth="1"/>
    <col min="13582" max="13582" width="0.85546875" style="2" customWidth="1"/>
    <col min="13583" max="13583" width="14.5703125" style="2" bestFit="1" customWidth="1"/>
    <col min="13584" max="13584" width="9.140625" style="2"/>
    <col min="13585" max="13585" width="13.85546875" style="2" bestFit="1" customWidth="1"/>
    <col min="13586" max="13822" width="9.140625" style="2"/>
    <col min="13823" max="13823" width="0.85546875" style="2" customWidth="1"/>
    <col min="13824" max="13824" width="55.28515625" style="2" customWidth="1"/>
    <col min="13825" max="13825" width="3" style="2" customWidth="1"/>
    <col min="13826" max="13827" width="21.140625" style="2" customWidth="1"/>
    <col min="13828" max="13828" width="1.7109375" style="2" customWidth="1"/>
    <col min="13829" max="13829" width="2" style="2" customWidth="1"/>
    <col min="13830" max="13830" width="1.42578125" style="2" customWidth="1"/>
    <col min="13831" max="13831" width="0" style="2" hidden="1" customWidth="1"/>
    <col min="13832" max="13832" width="67.5703125" style="2" customWidth="1"/>
    <col min="13833" max="13833" width="1.42578125" style="2" customWidth="1"/>
    <col min="13834" max="13834" width="1.140625" style="2" customWidth="1"/>
    <col min="13835" max="13835" width="18" style="2" customWidth="1"/>
    <col min="13836" max="13836" width="1.7109375" style="2" customWidth="1"/>
    <col min="13837" max="13837" width="18" style="2" customWidth="1"/>
    <col min="13838" max="13838" width="0.85546875" style="2" customWidth="1"/>
    <col min="13839" max="13839" width="14.5703125" style="2" bestFit="1" customWidth="1"/>
    <col min="13840" max="13840" width="9.140625" style="2"/>
    <col min="13841" max="13841" width="13.85546875" style="2" bestFit="1" customWidth="1"/>
    <col min="13842" max="14078" width="9.140625" style="2"/>
    <col min="14079" max="14079" width="0.85546875" style="2" customWidth="1"/>
    <col min="14080" max="14080" width="55.28515625" style="2" customWidth="1"/>
    <col min="14081" max="14081" width="3" style="2" customWidth="1"/>
    <col min="14082" max="14083" width="21.140625" style="2" customWidth="1"/>
    <col min="14084" max="14084" width="1.7109375" style="2" customWidth="1"/>
    <col min="14085" max="14085" width="2" style="2" customWidth="1"/>
    <col min="14086" max="14086" width="1.42578125" style="2" customWidth="1"/>
    <col min="14087" max="14087" width="0" style="2" hidden="1" customWidth="1"/>
    <col min="14088" max="14088" width="67.5703125" style="2" customWidth="1"/>
    <col min="14089" max="14089" width="1.42578125" style="2" customWidth="1"/>
    <col min="14090" max="14090" width="1.140625" style="2" customWidth="1"/>
    <col min="14091" max="14091" width="18" style="2" customWidth="1"/>
    <col min="14092" max="14092" width="1.7109375" style="2" customWidth="1"/>
    <col min="14093" max="14093" width="18" style="2" customWidth="1"/>
    <col min="14094" max="14094" width="0.85546875" style="2" customWidth="1"/>
    <col min="14095" max="14095" width="14.5703125" style="2" bestFit="1" customWidth="1"/>
    <col min="14096" max="14096" width="9.140625" style="2"/>
    <col min="14097" max="14097" width="13.85546875" style="2" bestFit="1" customWidth="1"/>
    <col min="14098" max="14334" width="9.140625" style="2"/>
    <col min="14335" max="14335" width="0.85546875" style="2" customWidth="1"/>
    <col min="14336" max="14336" width="55.28515625" style="2" customWidth="1"/>
    <col min="14337" max="14337" width="3" style="2" customWidth="1"/>
    <col min="14338" max="14339" width="21.140625" style="2" customWidth="1"/>
    <col min="14340" max="14340" width="1.7109375" style="2" customWidth="1"/>
    <col min="14341" max="14341" width="2" style="2" customWidth="1"/>
    <col min="14342" max="14342" width="1.42578125" style="2" customWidth="1"/>
    <col min="14343" max="14343" width="0" style="2" hidden="1" customWidth="1"/>
    <col min="14344" max="14344" width="67.5703125" style="2" customWidth="1"/>
    <col min="14345" max="14345" width="1.42578125" style="2" customWidth="1"/>
    <col min="14346" max="14346" width="1.140625" style="2" customWidth="1"/>
    <col min="14347" max="14347" width="18" style="2" customWidth="1"/>
    <col min="14348" max="14348" width="1.7109375" style="2" customWidth="1"/>
    <col min="14349" max="14349" width="18" style="2" customWidth="1"/>
    <col min="14350" max="14350" width="0.85546875" style="2" customWidth="1"/>
    <col min="14351" max="14351" width="14.5703125" style="2" bestFit="1" customWidth="1"/>
    <col min="14352" max="14352" width="9.140625" style="2"/>
    <col min="14353" max="14353" width="13.85546875" style="2" bestFit="1" customWidth="1"/>
    <col min="14354" max="14590" width="9.140625" style="2"/>
    <col min="14591" max="14591" width="0.85546875" style="2" customWidth="1"/>
    <col min="14592" max="14592" width="55.28515625" style="2" customWidth="1"/>
    <col min="14593" max="14593" width="3" style="2" customWidth="1"/>
    <col min="14594" max="14595" width="21.140625" style="2" customWidth="1"/>
    <col min="14596" max="14596" width="1.7109375" style="2" customWidth="1"/>
    <col min="14597" max="14597" width="2" style="2" customWidth="1"/>
    <col min="14598" max="14598" width="1.42578125" style="2" customWidth="1"/>
    <col min="14599" max="14599" width="0" style="2" hidden="1" customWidth="1"/>
    <col min="14600" max="14600" width="67.5703125" style="2" customWidth="1"/>
    <col min="14601" max="14601" width="1.42578125" style="2" customWidth="1"/>
    <col min="14602" max="14602" width="1.140625" style="2" customWidth="1"/>
    <col min="14603" max="14603" width="18" style="2" customWidth="1"/>
    <col min="14604" max="14604" width="1.7109375" style="2" customWidth="1"/>
    <col min="14605" max="14605" width="18" style="2" customWidth="1"/>
    <col min="14606" max="14606" width="0.85546875" style="2" customWidth="1"/>
    <col min="14607" max="14607" width="14.5703125" style="2" bestFit="1" customWidth="1"/>
    <col min="14608" max="14608" width="9.140625" style="2"/>
    <col min="14609" max="14609" width="13.85546875" style="2" bestFit="1" customWidth="1"/>
    <col min="14610" max="14846" width="9.140625" style="2"/>
    <col min="14847" max="14847" width="0.85546875" style="2" customWidth="1"/>
    <col min="14848" max="14848" width="55.28515625" style="2" customWidth="1"/>
    <col min="14849" max="14849" width="3" style="2" customWidth="1"/>
    <col min="14850" max="14851" width="21.140625" style="2" customWidth="1"/>
    <col min="14852" max="14852" width="1.7109375" style="2" customWidth="1"/>
    <col min="14853" max="14853" width="2" style="2" customWidth="1"/>
    <col min="14854" max="14854" width="1.42578125" style="2" customWidth="1"/>
    <col min="14855" max="14855" width="0" style="2" hidden="1" customWidth="1"/>
    <col min="14856" max="14856" width="67.5703125" style="2" customWidth="1"/>
    <col min="14857" max="14857" width="1.42578125" style="2" customWidth="1"/>
    <col min="14858" max="14858" width="1.140625" style="2" customWidth="1"/>
    <col min="14859" max="14859" width="18" style="2" customWidth="1"/>
    <col min="14860" max="14860" width="1.7109375" style="2" customWidth="1"/>
    <col min="14861" max="14861" width="18" style="2" customWidth="1"/>
    <col min="14862" max="14862" width="0.85546875" style="2" customWidth="1"/>
    <col min="14863" max="14863" width="14.5703125" style="2" bestFit="1" customWidth="1"/>
    <col min="14864" max="14864" width="9.140625" style="2"/>
    <col min="14865" max="14865" width="13.85546875" style="2" bestFit="1" customWidth="1"/>
    <col min="14866" max="15102" width="9.140625" style="2"/>
    <col min="15103" max="15103" width="0.85546875" style="2" customWidth="1"/>
    <col min="15104" max="15104" width="55.28515625" style="2" customWidth="1"/>
    <col min="15105" max="15105" width="3" style="2" customWidth="1"/>
    <col min="15106" max="15107" width="21.140625" style="2" customWidth="1"/>
    <col min="15108" max="15108" width="1.7109375" style="2" customWidth="1"/>
    <col min="15109" max="15109" width="2" style="2" customWidth="1"/>
    <col min="15110" max="15110" width="1.42578125" style="2" customWidth="1"/>
    <col min="15111" max="15111" width="0" style="2" hidden="1" customWidth="1"/>
    <col min="15112" max="15112" width="67.5703125" style="2" customWidth="1"/>
    <col min="15113" max="15113" width="1.42578125" style="2" customWidth="1"/>
    <col min="15114" max="15114" width="1.140625" style="2" customWidth="1"/>
    <col min="15115" max="15115" width="18" style="2" customWidth="1"/>
    <col min="15116" max="15116" width="1.7109375" style="2" customWidth="1"/>
    <col min="15117" max="15117" width="18" style="2" customWidth="1"/>
    <col min="15118" max="15118" width="0.85546875" style="2" customWidth="1"/>
    <col min="15119" max="15119" width="14.5703125" style="2" bestFit="1" customWidth="1"/>
    <col min="15120" max="15120" width="9.140625" style="2"/>
    <col min="15121" max="15121" width="13.85546875" style="2" bestFit="1" customWidth="1"/>
    <col min="15122" max="15358" width="9.140625" style="2"/>
    <col min="15359" max="15359" width="0.85546875" style="2" customWidth="1"/>
    <col min="15360" max="15360" width="55.28515625" style="2" customWidth="1"/>
    <col min="15361" max="15361" width="3" style="2" customWidth="1"/>
    <col min="15362" max="15363" width="21.140625" style="2" customWidth="1"/>
    <col min="15364" max="15364" width="1.7109375" style="2" customWidth="1"/>
    <col min="15365" max="15365" width="2" style="2" customWidth="1"/>
    <col min="15366" max="15366" width="1.42578125" style="2" customWidth="1"/>
    <col min="15367" max="15367" width="0" style="2" hidden="1" customWidth="1"/>
    <col min="15368" max="15368" width="67.5703125" style="2" customWidth="1"/>
    <col min="15369" max="15369" width="1.42578125" style="2" customWidth="1"/>
    <col min="15370" max="15370" width="1.140625" style="2" customWidth="1"/>
    <col min="15371" max="15371" width="18" style="2" customWidth="1"/>
    <col min="15372" max="15372" width="1.7109375" style="2" customWidth="1"/>
    <col min="15373" max="15373" width="18" style="2" customWidth="1"/>
    <col min="15374" max="15374" width="0.85546875" style="2" customWidth="1"/>
    <col min="15375" max="15375" width="14.5703125" style="2" bestFit="1" customWidth="1"/>
    <col min="15376" max="15376" width="9.140625" style="2"/>
    <col min="15377" max="15377" width="13.85546875" style="2" bestFit="1" customWidth="1"/>
    <col min="15378" max="15614" width="9.140625" style="2"/>
    <col min="15615" max="15615" width="0.85546875" style="2" customWidth="1"/>
    <col min="15616" max="15616" width="55.28515625" style="2" customWidth="1"/>
    <col min="15617" max="15617" width="3" style="2" customWidth="1"/>
    <col min="15618" max="15619" width="21.140625" style="2" customWidth="1"/>
    <col min="15620" max="15620" width="1.7109375" style="2" customWidth="1"/>
    <col min="15621" max="15621" width="2" style="2" customWidth="1"/>
    <col min="15622" max="15622" width="1.42578125" style="2" customWidth="1"/>
    <col min="15623" max="15623" width="0" style="2" hidden="1" customWidth="1"/>
    <col min="15624" max="15624" width="67.5703125" style="2" customWidth="1"/>
    <col min="15625" max="15625" width="1.42578125" style="2" customWidth="1"/>
    <col min="15626" max="15626" width="1.140625" style="2" customWidth="1"/>
    <col min="15627" max="15627" width="18" style="2" customWidth="1"/>
    <col min="15628" max="15628" width="1.7109375" style="2" customWidth="1"/>
    <col min="15629" max="15629" width="18" style="2" customWidth="1"/>
    <col min="15630" max="15630" width="0.85546875" style="2" customWidth="1"/>
    <col min="15631" max="15631" width="14.5703125" style="2" bestFit="1" customWidth="1"/>
    <col min="15632" max="15632" width="9.140625" style="2"/>
    <col min="15633" max="15633" width="13.85546875" style="2" bestFit="1" customWidth="1"/>
    <col min="15634" max="15870" width="9.140625" style="2"/>
    <col min="15871" max="15871" width="0.85546875" style="2" customWidth="1"/>
    <col min="15872" max="15872" width="55.28515625" style="2" customWidth="1"/>
    <col min="15873" max="15873" width="3" style="2" customWidth="1"/>
    <col min="15874" max="15875" width="21.140625" style="2" customWidth="1"/>
    <col min="15876" max="15876" width="1.7109375" style="2" customWidth="1"/>
    <col min="15877" max="15877" width="2" style="2" customWidth="1"/>
    <col min="15878" max="15878" width="1.42578125" style="2" customWidth="1"/>
    <col min="15879" max="15879" width="0" style="2" hidden="1" customWidth="1"/>
    <col min="15880" max="15880" width="67.5703125" style="2" customWidth="1"/>
    <col min="15881" max="15881" width="1.42578125" style="2" customWidth="1"/>
    <col min="15882" max="15882" width="1.140625" style="2" customWidth="1"/>
    <col min="15883" max="15883" width="18" style="2" customWidth="1"/>
    <col min="15884" max="15884" width="1.7109375" style="2" customWidth="1"/>
    <col min="15885" max="15885" width="18" style="2" customWidth="1"/>
    <col min="15886" max="15886" width="0.85546875" style="2" customWidth="1"/>
    <col min="15887" max="15887" width="14.5703125" style="2" bestFit="1" customWidth="1"/>
    <col min="15888" max="15888" width="9.140625" style="2"/>
    <col min="15889" max="15889" width="13.85546875" style="2" bestFit="1" customWidth="1"/>
    <col min="15890" max="16126" width="9.140625" style="2"/>
    <col min="16127" max="16127" width="0.85546875" style="2" customWidth="1"/>
    <col min="16128" max="16128" width="55.28515625" style="2" customWidth="1"/>
    <col min="16129" max="16129" width="3" style="2" customWidth="1"/>
    <col min="16130" max="16131" width="21.140625" style="2" customWidth="1"/>
    <col min="16132" max="16132" width="1.7109375" style="2" customWidth="1"/>
    <col min="16133" max="16133" width="2" style="2" customWidth="1"/>
    <col min="16134" max="16134" width="1.42578125" style="2" customWidth="1"/>
    <col min="16135" max="16135" width="0" style="2" hidden="1" customWidth="1"/>
    <col min="16136" max="16136" width="67.5703125" style="2" customWidth="1"/>
    <col min="16137" max="16137" width="1.42578125" style="2" customWidth="1"/>
    <col min="16138" max="16138" width="1.140625" style="2" customWidth="1"/>
    <col min="16139" max="16139" width="18" style="2" customWidth="1"/>
    <col min="16140" max="16140" width="1.7109375" style="2" customWidth="1"/>
    <col min="16141" max="16141" width="18" style="2" customWidth="1"/>
    <col min="16142" max="16142" width="0.85546875" style="2" customWidth="1"/>
    <col min="16143" max="16143" width="14.5703125" style="2" bestFit="1" customWidth="1"/>
    <col min="16144" max="16144" width="9.140625" style="2"/>
    <col min="16145" max="16145" width="13.85546875" style="2" bestFit="1" customWidth="1"/>
    <col min="16146" max="16384" width="9.140625" style="2"/>
  </cols>
  <sheetData>
    <row r="1" spans="1:17" ht="28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9.5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ht="17.25" customHeight="1" x14ac:dyDescent="0.2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ht="12.75" x14ac:dyDescent="0.25"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2.75" x14ac:dyDescent="0.25">
      <c r="B5" s="5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ht="40.15" customHeight="1" x14ac:dyDescent="0.25">
      <c r="B6" s="6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15" x14ac:dyDescent="0.25">
      <c r="B7" s="3" t="s">
        <v>6</v>
      </c>
      <c r="C7" s="3"/>
      <c r="D7" s="3"/>
      <c r="E7" s="3"/>
      <c r="F7" s="3"/>
      <c r="G7" s="3"/>
      <c r="H7" s="3"/>
      <c r="J7" s="3" t="s">
        <v>7</v>
      </c>
      <c r="K7" s="3"/>
      <c r="L7" s="3"/>
      <c r="M7" s="3"/>
      <c r="N7" s="3"/>
      <c r="O7" s="3"/>
    </row>
    <row r="8" spans="1:17" ht="12.75" x14ac:dyDescent="0.25">
      <c r="B8" s="8"/>
      <c r="C8" s="9"/>
      <c r="D8" s="9"/>
      <c r="E8" s="9"/>
      <c r="F8" s="9"/>
      <c r="G8" s="9"/>
      <c r="H8" s="9"/>
      <c r="I8" s="10"/>
      <c r="J8" s="10"/>
      <c r="K8" s="11"/>
      <c r="L8" s="11"/>
      <c r="M8" s="12"/>
      <c r="N8" s="12"/>
      <c r="O8" s="12"/>
    </row>
    <row r="9" spans="1:17" ht="12.75" x14ac:dyDescent="0.25">
      <c r="B9" s="13" t="s">
        <v>8</v>
      </c>
      <c r="D9" s="14" t="s">
        <v>9</v>
      </c>
      <c r="E9" s="15"/>
      <c r="F9" s="16"/>
      <c r="G9" s="17"/>
      <c r="H9" s="17"/>
      <c r="I9" s="10"/>
      <c r="J9" s="10"/>
      <c r="K9" s="17"/>
      <c r="L9" s="17"/>
      <c r="M9" s="18" t="s">
        <v>10</v>
      </c>
      <c r="N9" s="18"/>
      <c r="O9" s="18" t="s">
        <v>11</v>
      </c>
    </row>
    <row r="10" spans="1:17" ht="12.75" x14ac:dyDescent="0.25">
      <c r="B10" s="13" t="s">
        <v>12</v>
      </c>
      <c r="D10" s="14" t="s">
        <v>13</v>
      </c>
      <c r="E10" s="14"/>
      <c r="F10" s="19"/>
      <c r="G10" s="20"/>
      <c r="H10" s="20"/>
      <c r="I10" s="10"/>
      <c r="J10" s="21" t="s">
        <v>14</v>
      </c>
      <c r="K10" s="10"/>
      <c r="L10" s="10"/>
      <c r="M10" s="22"/>
      <c r="N10" s="22"/>
      <c r="O10" s="22"/>
    </row>
    <row r="11" spans="1:17" ht="12.75" x14ac:dyDescent="0.25">
      <c r="B11" s="9" t="s">
        <v>15</v>
      </c>
      <c r="C11" s="23"/>
      <c r="D11" s="14" t="s">
        <v>16</v>
      </c>
      <c r="E11" s="24"/>
      <c r="F11" s="25"/>
      <c r="G11" s="25"/>
      <c r="H11" s="25"/>
      <c r="I11" s="10"/>
      <c r="J11" s="10" t="s">
        <v>17</v>
      </c>
      <c r="K11" s="26"/>
      <c r="L11" s="26"/>
      <c r="M11" s="27">
        <f>'[1]Κατάσταση Οικ-κής Θέσης 2022'!C13</f>
        <v>10456222.120000001</v>
      </c>
      <c r="N11" s="27"/>
      <c r="O11" s="27">
        <f>'[1]Κατάσταση Οικ-κής Θέσης 2022'!E13</f>
        <v>11153462.83</v>
      </c>
      <c r="Q11" s="28"/>
    </row>
    <row r="12" spans="1:17" ht="12.75" x14ac:dyDescent="0.25">
      <c r="B12" s="13" t="s">
        <v>18</v>
      </c>
      <c r="C12" s="14"/>
      <c r="D12" s="29" t="s">
        <v>19</v>
      </c>
      <c r="E12" s="29"/>
      <c r="F12" s="25"/>
      <c r="G12" s="25"/>
      <c r="H12" s="25"/>
      <c r="I12" s="10"/>
      <c r="J12" s="20" t="s">
        <v>20</v>
      </c>
      <c r="K12" s="26"/>
      <c r="L12" s="26"/>
      <c r="M12" s="27">
        <f>'[1]Κατάσταση Οικ-κής Θέσης 2022'!C9</f>
        <v>2572848.1299999952</v>
      </c>
      <c r="N12" s="27"/>
      <c r="O12" s="27">
        <f>'[1]Κατάσταση Οικ-κής Θέσης 2022'!E9</f>
        <v>2996971.709999999</v>
      </c>
    </row>
    <row r="13" spans="1:17" ht="12.75" x14ac:dyDescent="0.25">
      <c r="C13" s="30"/>
      <c r="D13" s="31" t="s">
        <v>21</v>
      </c>
      <c r="E13" s="31"/>
      <c r="F13" s="25"/>
      <c r="G13" s="25"/>
      <c r="H13" s="25"/>
      <c r="I13" s="10"/>
      <c r="J13" s="2" t="s">
        <v>22</v>
      </c>
      <c r="M13" s="27">
        <f>'[1]Κατάσταση Οικ-κής Θέσης 2022'!C14</f>
        <v>1</v>
      </c>
      <c r="O13" s="27">
        <f>'[1]Κατάσταση Οικ-κής Θέσης 2022'!E14</f>
        <v>1</v>
      </c>
    </row>
    <row r="14" spans="1:17" ht="12.75" x14ac:dyDescent="0.25">
      <c r="C14" s="30"/>
      <c r="D14" s="29" t="s">
        <v>23</v>
      </c>
      <c r="E14" s="29"/>
      <c r="F14" s="25"/>
      <c r="G14" s="25"/>
      <c r="H14" s="25"/>
      <c r="I14" s="10"/>
      <c r="J14" s="20" t="s">
        <v>24</v>
      </c>
      <c r="K14" s="26"/>
      <c r="L14" s="26"/>
      <c r="M14" s="27">
        <f>'[1]Κατάσταση Οικ-κής Θέσης 2022'!C15+'[1]Κατάσταση Οικ-κής Θέσης 2022'!C16</f>
        <v>37735.479444444456</v>
      </c>
      <c r="N14" s="27"/>
      <c r="O14" s="27">
        <f>'[1]Κατάσταση Οικ-κής Θέσης 2022'!E15+'[1]Κατάσταση Οικ-κής Θέσης 2022'!E16</f>
        <v>40181.94</v>
      </c>
    </row>
    <row r="15" spans="1:17" ht="12.75" x14ac:dyDescent="0.25">
      <c r="C15" s="30"/>
      <c r="D15" s="29" t="s">
        <v>25</v>
      </c>
      <c r="E15" s="29"/>
      <c r="F15" s="25"/>
      <c r="G15" s="25"/>
      <c r="H15" s="25"/>
      <c r="I15" s="10"/>
      <c r="J15" s="20" t="s">
        <v>26</v>
      </c>
      <c r="K15" s="32"/>
      <c r="L15" s="32"/>
      <c r="M15" s="27">
        <f>'[1]Κατάσταση Οικ-κής Θέσης 2022'!C19</f>
        <v>545268.52</v>
      </c>
      <c r="N15" s="27"/>
      <c r="O15" s="27">
        <f>'[1]Κατάσταση Οικ-κής Θέσης 2022'!E19</f>
        <v>428858.89</v>
      </c>
    </row>
    <row r="16" spans="1:17" ht="12.75" customHeight="1" x14ac:dyDescent="0.25">
      <c r="C16" s="30"/>
      <c r="D16" s="29" t="s">
        <v>27</v>
      </c>
      <c r="E16" s="29"/>
      <c r="F16" s="25"/>
      <c r="G16" s="33"/>
      <c r="H16" s="33"/>
      <c r="I16" s="10"/>
      <c r="J16" s="20" t="s">
        <v>28</v>
      </c>
      <c r="K16" s="32"/>
      <c r="L16" s="32"/>
      <c r="M16" s="27">
        <f>'[1]Κατάσταση Οικ-κής Θέσης 2022'!C22</f>
        <v>4363080.22</v>
      </c>
      <c r="N16" s="27"/>
      <c r="O16" s="27">
        <f>'[1]Κατάσταση Οικ-κής Θέσης 2022'!E22</f>
        <v>5935053.6499999994</v>
      </c>
    </row>
    <row r="17" spans="2:17" ht="12.75" customHeight="1" x14ac:dyDescent="0.25">
      <c r="C17" s="30"/>
      <c r="D17" s="34" t="s">
        <v>29</v>
      </c>
      <c r="E17" s="35"/>
      <c r="F17" s="25"/>
      <c r="G17" s="36"/>
      <c r="H17" s="36"/>
      <c r="I17" s="10"/>
      <c r="J17" s="20" t="s">
        <v>30</v>
      </c>
      <c r="K17" s="26"/>
      <c r="L17" s="26"/>
      <c r="M17" s="25">
        <f>108909.09+12031780.59+67515.55</f>
        <v>12208205.23</v>
      </c>
      <c r="N17" s="27"/>
      <c r="O17" s="25">
        <f>58706.5+10085993.05+49529.43</f>
        <v>10194228.98</v>
      </c>
    </row>
    <row r="18" spans="2:17" ht="12.75" x14ac:dyDescent="0.25">
      <c r="C18" s="30"/>
      <c r="D18" s="30" t="s">
        <v>31</v>
      </c>
      <c r="E18" s="35"/>
      <c r="F18" s="25"/>
      <c r="G18" s="25"/>
      <c r="H18" s="25"/>
      <c r="I18" s="10"/>
      <c r="J18" s="37" t="s">
        <v>32</v>
      </c>
      <c r="K18" s="38"/>
      <c r="L18" s="38"/>
      <c r="M18" s="39">
        <f>SUM(M11:M17)</f>
        <v>30183360.699444439</v>
      </c>
      <c r="N18" s="39"/>
      <c r="O18" s="39">
        <f>SUM(O11:O17)</f>
        <v>30748759</v>
      </c>
    </row>
    <row r="19" spans="2:17" ht="12.75" x14ac:dyDescent="0.25">
      <c r="C19" s="30"/>
      <c r="F19" s="25"/>
      <c r="G19" s="25"/>
      <c r="H19" s="25"/>
      <c r="I19" s="10"/>
      <c r="J19" s="21" t="s">
        <v>33</v>
      </c>
      <c r="K19" s="25"/>
      <c r="L19" s="25"/>
      <c r="M19" s="27"/>
      <c r="N19" s="27"/>
      <c r="O19" s="27"/>
      <c r="Q19" s="28"/>
    </row>
    <row r="20" spans="2:17" ht="12.75" x14ac:dyDescent="0.25">
      <c r="C20" s="30"/>
      <c r="D20" s="29"/>
      <c r="E20" s="29"/>
      <c r="F20" s="25"/>
      <c r="G20" s="25"/>
      <c r="H20" s="25"/>
      <c r="I20" s="10"/>
      <c r="J20" s="20" t="s">
        <v>34</v>
      </c>
      <c r="K20" s="32"/>
      <c r="L20" s="32"/>
      <c r="M20" s="27">
        <f>'[1]Κατάσταση Οικ-κής Θέσης 2022'!C33</f>
        <v>12000000</v>
      </c>
      <c r="N20" s="27"/>
      <c r="O20" s="27">
        <f>'[1]Κατάσταση Οικ-κής Θέσης 2022'!E33</f>
        <v>12000000</v>
      </c>
    </row>
    <row r="21" spans="2:17" ht="12.75" x14ac:dyDescent="0.25">
      <c r="C21" s="30"/>
      <c r="F21" s="25"/>
      <c r="G21" s="25"/>
      <c r="H21" s="25"/>
      <c r="I21" s="10"/>
      <c r="J21" s="2" t="s">
        <v>35</v>
      </c>
      <c r="M21" s="27">
        <f>'[1]Κατάσταση Οικ-κής Θέσης 2022'!C34</f>
        <v>35000</v>
      </c>
      <c r="N21" s="27"/>
      <c r="O21" s="27">
        <f>'[1]Κατάσταση Οικ-κής Θέσης 2022'!E34</f>
        <v>35000</v>
      </c>
    </row>
    <row r="22" spans="2:17" ht="12.75" x14ac:dyDescent="0.25">
      <c r="B22" s="8" t="s">
        <v>36</v>
      </c>
      <c r="C22" s="10"/>
      <c r="D22" s="40" t="s">
        <v>37</v>
      </c>
      <c r="F22" s="25"/>
      <c r="G22" s="25"/>
      <c r="H22" s="25"/>
      <c r="I22" s="10"/>
      <c r="J22" s="20" t="s">
        <v>38</v>
      </c>
      <c r="K22" s="32"/>
      <c r="L22" s="32"/>
      <c r="M22" s="27">
        <f>'[1]Κατάσταση Οικ-κής Θέσης 2022'!C35+'[1]Κατάσταση Οικ-κής Θέσης 2022'!C36</f>
        <v>6768306.6294444464</v>
      </c>
      <c r="N22" s="27"/>
      <c r="O22" s="27">
        <f>'[1]Κατάσταση Οικ-κής Θέσης 2022'!E35+'[1]Κατάσταση Οικ-κής Θέσης 2022'!E36</f>
        <v>6468876.6900000004</v>
      </c>
    </row>
    <row r="23" spans="2:17" ht="12.75" x14ac:dyDescent="0.25">
      <c r="B23" s="13" t="s">
        <v>39</v>
      </c>
      <c r="D23" s="41"/>
      <c r="F23" s="25"/>
      <c r="G23" s="25"/>
      <c r="H23" s="25"/>
      <c r="I23" s="10"/>
      <c r="J23" s="37" t="s">
        <v>40</v>
      </c>
      <c r="K23" s="32"/>
      <c r="L23" s="32"/>
      <c r="M23" s="39">
        <f>SUM(M20:M22)</f>
        <v>18803306.629444446</v>
      </c>
      <c r="N23" s="39"/>
      <c r="O23" s="39">
        <f>SUM(O20:O22)</f>
        <v>18503876.690000001</v>
      </c>
    </row>
    <row r="24" spans="2:17" ht="12.75" x14ac:dyDescent="0.25">
      <c r="B24" s="8" t="s">
        <v>41</v>
      </c>
      <c r="D24" s="42" t="s">
        <v>42</v>
      </c>
      <c r="F24" s="25"/>
      <c r="G24" s="25"/>
      <c r="H24" s="25"/>
      <c r="I24" s="10"/>
      <c r="J24" s="20" t="s">
        <v>43</v>
      </c>
      <c r="K24" s="32"/>
      <c r="L24" s="32"/>
      <c r="M24" s="27">
        <f>'[1]Κατάσταση Οικ-κής Θέσης 2022'!C43</f>
        <v>9359944.1899999995</v>
      </c>
      <c r="N24" s="27"/>
      <c r="O24" s="27">
        <f>'[1]Κατάσταση Οικ-κής Θέσης 2022'!E43</f>
        <v>9803032.0700000003</v>
      </c>
    </row>
    <row r="25" spans="2:17" ht="12.75" x14ac:dyDescent="0.25">
      <c r="B25" s="13" t="s">
        <v>44</v>
      </c>
      <c r="D25" s="42" t="s">
        <v>45</v>
      </c>
      <c r="F25" s="25"/>
      <c r="G25" s="25"/>
      <c r="H25" s="25"/>
      <c r="I25" s="10"/>
      <c r="J25" s="20" t="s">
        <v>46</v>
      </c>
      <c r="K25" s="32"/>
      <c r="L25" s="32"/>
      <c r="M25" s="27">
        <f>'[1]Κατάσταση Οικ-κής Θέσης 2022'!C50</f>
        <v>2020109.88</v>
      </c>
      <c r="N25" s="27"/>
      <c r="O25" s="27">
        <f>'[1]Κατάσταση Οικ-κής Θέσης 2022'!E50</f>
        <v>2441850.2400000002</v>
      </c>
    </row>
    <row r="26" spans="2:17" ht="12.75" x14ac:dyDescent="0.25">
      <c r="B26" s="8" t="s">
        <v>47</v>
      </c>
      <c r="D26" s="42" t="s">
        <v>48</v>
      </c>
      <c r="F26" s="38"/>
      <c r="G26" s="38"/>
      <c r="H26" s="38"/>
      <c r="I26" s="10"/>
      <c r="J26" s="37" t="s">
        <v>49</v>
      </c>
      <c r="K26" s="32"/>
      <c r="L26" s="32"/>
      <c r="M26" s="39">
        <f>SUM(M24:M25)</f>
        <v>11380054.07</v>
      </c>
      <c r="N26" s="39"/>
      <c r="O26" s="39">
        <f>SUM(O24:O25)</f>
        <v>12244882.310000001</v>
      </c>
    </row>
    <row r="27" spans="2:17" ht="12.75" x14ac:dyDescent="0.25">
      <c r="B27" s="8" t="s">
        <v>50</v>
      </c>
      <c r="D27" s="92" t="s">
        <v>51</v>
      </c>
      <c r="F27" s="36"/>
      <c r="G27" s="36"/>
      <c r="H27" s="36"/>
      <c r="I27" s="10"/>
      <c r="J27" s="37" t="s">
        <v>52</v>
      </c>
      <c r="K27" s="44"/>
      <c r="L27" s="44"/>
      <c r="M27" s="39">
        <f>SUM(M23+M26)</f>
        <v>30183360.699444447</v>
      </c>
      <c r="N27" s="39"/>
      <c r="O27" s="39">
        <f>SUM(O23+O26)</f>
        <v>30748759</v>
      </c>
    </row>
    <row r="28" spans="2:17" ht="12.75" x14ac:dyDescent="0.25">
      <c r="B28" s="8"/>
      <c r="E28" s="43"/>
      <c r="F28" s="36"/>
      <c r="G28" s="36"/>
      <c r="H28" s="36"/>
      <c r="I28" s="10"/>
      <c r="J28" s="10"/>
      <c r="K28" s="10"/>
      <c r="L28" s="10"/>
      <c r="M28" s="22"/>
      <c r="N28" s="22"/>
      <c r="O28" s="22"/>
    </row>
    <row r="29" spans="2:17" ht="12.75" x14ac:dyDescent="0.25">
      <c r="B29" s="10"/>
      <c r="C29" s="10"/>
      <c r="D29" s="10"/>
      <c r="E29" s="10"/>
      <c r="F29" s="10"/>
      <c r="G29" s="10"/>
      <c r="H29" s="10"/>
      <c r="I29" s="10"/>
      <c r="M29" s="2"/>
      <c r="N29" s="2"/>
      <c r="O29" s="2"/>
    </row>
    <row r="30" spans="2:17" s="7" customFormat="1" ht="15.95" customHeight="1" x14ac:dyDescent="0.25">
      <c r="B30" s="45" t="s">
        <v>53</v>
      </c>
      <c r="C30" s="45"/>
      <c r="D30" s="45"/>
      <c r="E30" s="45"/>
      <c r="F30" s="45"/>
      <c r="G30" s="45"/>
      <c r="H30" s="45"/>
      <c r="J30" s="46" t="s">
        <v>54</v>
      </c>
      <c r="K30" s="47"/>
      <c r="L30" s="47"/>
      <c r="M30" s="47"/>
      <c r="N30" s="47"/>
      <c r="O30" s="47"/>
    </row>
    <row r="31" spans="2:17" ht="18.95" customHeight="1" x14ac:dyDescent="0.25">
      <c r="B31" s="20"/>
      <c r="E31" s="20"/>
      <c r="F31" s="12"/>
      <c r="G31" s="12"/>
      <c r="H31" s="20"/>
      <c r="I31" s="10"/>
      <c r="J31" s="10"/>
      <c r="K31" s="10"/>
      <c r="L31" s="10"/>
      <c r="M31" s="48" t="s">
        <v>10</v>
      </c>
      <c r="N31" s="49"/>
      <c r="O31" s="48" t="s">
        <v>11</v>
      </c>
    </row>
    <row r="32" spans="2:17" ht="25.5" x14ac:dyDescent="0.25">
      <c r="B32" s="20"/>
      <c r="D32" s="50" t="s">
        <v>55</v>
      </c>
      <c r="E32" s="18" t="s">
        <v>56</v>
      </c>
      <c r="F32" s="51"/>
      <c r="I32" s="10"/>
      <c r="J32" s="37" t="s">
        <v>57</v>
      </c>
      <c r="K32" s="10"/>
      <c r="L32" s="10"/>
      <c r="M32" s="33">
        <f>[1]Κατ.Μετ.Ιδ.Κεφ.31_12_2021!G11</f>
        <v>18503876.689999998</v>
      </c>
      <c r="N32" s="33"/>
      <c r="O32" s="33">
        <f>[1]Κατ.Μετ.Ιδ.Κεφ.31_12_2021!G5</f>
        <v>17288172.109999999</v>
      </c>
    </row>
    <row r="33" spans="2:15" s="52" customFormat="1" ht="12.75" x14ac:dyDescent="0.25">
      <c r="B33" s="53" t="s">
        <v>58</v>
      </c>
      <c r="D33" s="54">
        <f>[1]ΚΑΧ!D6</f>
        <v>2803929.19</v>
      </c>
      <c r="E33" s="54">
        <f>[1]ΚΑΧ!F6</f>
        <v>3149152.93</v>
      </c>
      <c r="F33" s="54"/>
      <c r="H33" s="53"/>
      <c r="I33" s="55"/>
      <c r="J33" s="10" t="s">
        <v>59</v>
      </c>
      <c r="M33" s="27">
        <f>[1]Κατ.Μετ.Ιδ.Κεφ.31_12_2021!G16</f>
        <v>-682978.09</v>
      </c>
      <c r="N33" s="56"/>
      <c r="O33" s="56">
        <f>[1]Κατ.Μετ.Ιδ.Κεφ.31_12_2021!G8</f>
        <v>-513596.15999999997</v>
      </c>
    </row>
    <row r="34" spans="2:15" ht="12.75" customHeight="1" x14ac:dyDescent="0.25">
      <c r="B34" s="53" t="s">
        <v>60</v>
      </c>
      <c r="C34" s="52"/>
      <c r="D34" s="54">
        <f>[1]ΚΑΧ!D8</f>
        <v>-6175903.75</v>
      </c>
      <c r="E34" s="54">
        <f>[1]ΚΑΧ!F8</f>
        <v>-7224493.0700000003</v>
      </c>
      <c r="F34" s="27"/>
      <c r="H34" s="10"/>
      <c r="I34" s="10"/>
      <c r="J34" s="10" t="s">
        <v>61</v>
      </c>
      <c r="K34" s="10"/>
      <c r="L34" s="10"/>
      <c r="M34" s="28">
        <f>[1]Κατ.Μετ.Ιδ.Κεφ.31_12_2021!G17</f>
        <v>0</v>
      </c>
      <c r="N34" s="22">
        <v>0</v>
      </c>
    </row>
    <row r="35" spans="2:15" ht="12.75" x14ac:dyDescent="0.25">
      <c r="B35" s="53" t="s">
        <v>62</v>
      </c>
      <c r="C35" s="52"/>
      <c r="D35" s="54">
        <f>[1]ΚΑΧ!D12</f>
        <v>914393.29944444564</v>
      </c>
      <c r="E35" s="54">
        <f>[1]ΚΑΧ!F12</f>
        <v>1678713.2600000002</v>
      </c>
      <c r="F35" s="27"/>
      <c r="H35" s="10"/>
      <c r="I35" s="10"/>
      <c r="J35" s="10" t="s">
        <v>63</v>
      </c>
      <c r="K35" s="10"/>
      <c r="L35" s="10"/>
      <c r="M35" s="27">
        <f>[1]Κατ.Μετ.Ιδ.Κεφ.31_12_2021!G18</f>
        <v>982408.02944444562</v>
      </c>
      <c r="N35" s="33"/>
      <c r="O35" s="27">
        <f>[1]Κατ.Μετ.Ιδ.Κεφ.31_12_2021!G10</f>
        <v>1729300.74</v>
      </c>
    </row>
    <row r="36" spans="2:15" ht="12.75" x14ac:dyDescent="0.25">
      <c r="B36" s="53" t="s">
        <v>64</v>
      </c>
      <c r="C36" s="52"/>
      <c r="D36" s="54">
        <f>[1]ΚΑΧ!D15</f>
        <v>1013226.9294444456</v>
      </c>
      <c r="E36" s="54">
        <f>[1]ΚΑΧ!F15</f>
        <v>1749877.3600000003</v>
      </c>
      <c r="F36" s="27"/>
      <c r="H36" s="10"/>
      <c r="I36" s="10"/>
      <c r="J36" s="37" t="s">
        <v>65</v>
      </c>
      <c r="K36" s="9"/>
      <c r="L36" s="9"/>
      <c r="M36" s="57">
        <f>SUM(M32:M35)</f>
        <v>18803306.629444443</v>
      </c>
      <c r="N36" s="57"/>
      <c r="O36" s="57">
        <f>SUM(O32:O35)</f>
        <v>18503876.689999998</v>
      </c>
    </row>
    <row r="37" spans="2:15" ht="12.75" x14ac:dyDescent="0.25">
      <c r="B37" s="58" t="s">
        <v>66</v>
      </c>
      <c r="C37" s="52"/>
      <c r="D37" s="52"/>
      <c r="E37" s="52"/>
      <c r="F37" s="39"/>
      <c r="H37" s="10"/>
      <c r="I37" s="10"/>
    </row>
    <row r="38" spans="2:15" ht="15" x14ac:dyDescent="0.25">
      <c r="B38" s="52" t="s">
        <v>67</v>
      </c>
      <c r="C38" s="52"/>
      <c r="D38" s="54">
        <f>[1]ΚΑΧ!D17</f>
        <v>982408.02944444562</v>
      </c>
      <c r="E38" s="54">
        <f>[1]ΚΑΧ!F17</f>
        <v>1729300.7400000002</v>
      </c>
      <c r="F38" s="39"/>
      <c r="H38" s="10"/>
      <c r="I38" s="10"/>
      <c r="J38" s="46" t="s">
        <v>68</v>
      </c>
      <c r="K38" s="47"/>
      <c r="L38" s="47"/>
      <c r="M38" s="47"/>
      <c r="N38" s="47"/>
      <c r="O38" s="47"/>
    </row>
    <row r="39" spans="2:15" ht="12.75" x14ac:dyDescent="0.25">
      <c r="B39" s="53" t="s">
        <v>69</v>
      </c>
      <c r="C39" s="52"/>
      <c r="D39" s="54"/>
      <c r="E39" s="54"/>
      <c r="F39" s="39"/>
      <c r="H39" s="10"/>
      <c r="I39" s="10"/>
      <c r="J39" s="59" t="s">
        <v>70</v>
      </c>
      <c r="K39" s="59"/>
      <c r="L39" s="59"/>
      <c r="M39" s="60" t="s">
        <v>71</v>
      </c>
      <c r="N39" s="60"/>
      <c r="O39" s="60" t="s">
        <v>72</v>
      </c>
    </row>
    <row r="40" spans="2:15" ht="12.75" x14ac:dyDescent="0.25">
      <c r="B40" s="53" t="s">
        <v>73</v>
      </c>
      <c r="C40" s="52"/>
      <c r="D40" s="54"/>
      <c r="E40" s="54"/>
      <c r="F40" s="27"/>
      <c r="H40" s="10"/>
      <c r="I40" s="10"/>
      <c r="J40" s="61" t="s">
        <v>74</v>
      </c>
      <c r="K40" s="27"/>
      <c r="L40" s="27"/>
      <c r="M40" s="43"/>
      <c r="N40" s="43"/>
      <c r="O40" s="43"/>
    </row>
    <row r="41" spans="2:15" ht="12.75" x14ac:dyDescent="0.25">
      <c r="B41" s="53" t="s">
        <v>75</v>
      </c>
      <c r="C41" s="52"/>
      <c r="D41" s="62">
        <f>[1]ΚΑΧ!D20</f>
        <v>0</v>
      </c>
      <c r="E41" s="62">
        <f>[1]ΚΑΧ!F20</f>
        <v>0</v>
      </c>
      <c r="F41" s="27"/>
      <c r="H41" s="10"/>
      <c r="I41" s="10"/>
      <c r="J41" s="63" t="s">
        <v>76</v>
      </c>
      <c r="K41" s="27"/>
      <c r="L41" s="27"/>
      <c r="M41" s="27">
        <f>'[1]Ισολογισμός 2022'!B59</f>
        <v>1013226.9294444456</v>
      </c>
      <c r="N41" s="64"/>
      <c r="O41" s="27">
        <f>'[1]ΜΕΤΑΒ.ΤΑΜΕΙΑΚΩΝ ΡΟΩΝ'!C5</f>
        <v>1749877.36</v>
      </c>
    </row>
    <row r="42" spans="2:15" ht="12.75" x14ac:dyDescent="0.25">
      <c r="B42" s="53" t="s">
        <v>77</v>
      </c>
      <c r="C42" s="52"/>
      <c r="D42" s="54">
        <f>[1]ΚΑΧ!D21</f>
        <v>982408.02944444562</v>
      </c>
      <c r="E42" s="54">
        <f>[1]ΚΑΧ!F23</f>
        <v>1729300.7400000002</v>
      </c>
      <c r="F42" s="27"/>
      <c r="H42" s="10"/>
      <c r="I42" s="10"/>
      <c r="J42" s="63" t="s">
        <v>78</v>
      </c>
      <c r="K42" s="27"/>
      <c r="L42" s="27"/>
      <c r="M42" s="27"/>
      <c r="N42" s="64"/>
      <c r="O42" s="27"/>
    </row>
    <row r="43" spans="2:15" ht="12.75" x14ac:dyDescent="0.25">
      <c r="B43" s="53" t="s">
        <v>69</v>
      </c>
      <c r="C43" s="52"/>
      <c r="D43" s="54"/>
      <c r="E43" s="54"/>
      <c r="F43" s="27"/>
      <c r="H43" s="10"/>
      <c r="I43" s="10"/>
      <c r="J43" s="63" t="s">
        <v>79</v>
      </c>
      <c r="K43" s="27"/>
      <c r="L43" s="27"/>
      <c r="M43" s="27">
        <f>'[1]ΜΕΤΑΒ.ΤΑΜΕΙΑΚΩΝ ΡΟΩΝ'!B7</f>
        <v>1385670.59</v>
      </c>
      <c r="N43" s="64"/>
      <c r="O43" s="27">
        <f>'[1]ΜΕΤΑΒ.ΤΑΜΕΙΑΚΩΝ ΡΟΩΝ'!C7</f>
        <v>1390104.43</v>
      </c>
    </row>
    <row r="44" spans="2:15" ht="12.75" x14ac:dyDescent="0.25">
      <c r="B44" s="53" t="s">
        <v>73</v>
      </c>
      <c r="C44" s="52"/>
      <c r="D44" s="54">
        <f>[1]ΚΑΧ!D21</f>
        <v>982408.02944444562</v>
      </c>
      <c r="E44" s="54">
        <f>[1]ΚΑΧ!F23</f>
        <v>1729300.7400000002</v>
      </c>
      <c r="F44" s="27"/>
      <c r="H44" s="10"/>
      <c r="I44" s="10"/>
      <c r="J44" s="63" t="s">
        <v>80</v>
      </c>
      <c r="K44" s="27"/>
      <c r="L44" s="27"/>
      <c r="M44" s="54">
        <f>'[1]ΜΕΤΑΒ.ΤΑΜΕΙΑΚΩΝ ΡΟΩΝ'!B8</f>
        <v>16762.119999999995</v>
      </c>
      <c r="N44" s="64"/>
      <c r="O44" s="27">
        <f>'[1]ΜΕΤΑΒ.ΤΑΜΕΙΑΚΩΝ ΡΟΩΝ'!C8</f>
        <v>34430.76</v>
      </c>
    </row>
    <row r="45" spans="2:15" ht="12.75" x14ac:dyDescent="0.25">
      <c r="B45" s="53" t="s">
        <v>81</v>
      </c>
      <c r="C45" s="52"/>
      <c r="D45" s="65"/>
      <c r="E45" s="65"/>
      <c r="F45" s="27"/>
      <c r="H45" s="10"/>
      <c r="I45" s="10"/>
      <c r="J45" s="63" t="s">
        <v>82</v>
      </c>
      <c r="M45" s="66" t="s">
        <v>83</v>
      </c>
      <c r="O45" s="66" t="s">
        <v>83</v>
      </c>
    </row>
    <row r="46" spans="2:15" ht="27.75" customHeight="1" x14ac:dyDescent="0.25">
      <c r="B46" s="53" t="s">
        <v>84</v>
      </c>
      <c r="C46" s="52"/>
      <c r="D46" s="54">
        <f>[1]ΚΑΧ!D26</f>
        <v>914393.29944444564</v>
      </c>
      <c r="E46" s="54">
        <f>[1]ΚΑΧ!F26</f>
        <v>1678713.2600000002</v>
      </c>
      <c r="F46" s="27"/>
      <c r="H46" s="10"/>
      <c r="I46" s="10"/>
      <c r="J46" s="63" t="s">
        <v>85</v>
      </c>
      <c r="K46" s="67"/>
      <c r="M46" s="27">
        <f>'[1]ΜΕΤΑΒ.ΤΑΜΕΙΑΚΩΝ ΡΟΩΝ'!B10</f>
        <v>-183478.5</v>
      </c>
      <c r="N46" s="25"/>
      <c r="O46" s="27">
        <f>'[1]ΜΕΤΑΒ.ΤΑΜΕΙΑΚΩΝ ΡΟΩΝ'!C10</f>
        <v>-154116.98000000001</v>
      </c>
    </row>
    <row r="47" spans="2:15" ht="33" customHeight="1" x14ac:dyDescent="0.25">
      <c r="B47" s="52" t="s">
        <v>86</v>
      </c>
      <c r="C47" s="52"/>
      <c r="D47" s="52"/>
      <c r="E47" s="52"/>
      <c r="F47" s="68"/>
      <c r="H47" s="10"/>
      <c r="I47" s="10"/>
      <c r="J47" s="63" t="s">
        <v>87</v>
      </c>
      <c r="M47" s="27">
        <f>'[1]ΜΕΤΑΒ.ΤΑΜΕΙΑΚΩΝ ΡΟΩΝ'!B11</f>
        <v>6627.86</v>
      </c>
      <c r="N47" s="2"/>
      <c r="O47" s="27">
        <f>'[1]ΜΕΤΑΒ.ΤΑΜΕΙΑΚΩΝ ΡΟΩΝ'!C11</f>
        <v>4935.9799999999996</v>
      </c>
    </row>
    <row r="48" spans="2:15" ht="25.5" x14ac:dyDescent="0.25">
      <c r="B48" s="55" t="s">
        <v>88</v>
      </c>
      <c r="C48" s="69"/>
      <c r="D48" s="69">
        <f>[1]ΚΑΧ!D29</f>
        <v>2300063.8894444457</v>
      </c>
      <c r="E48" s="69">
        <f>[1]ΚΑΧ!F29</f>
        <v>1678713.2600000002</v>
      </c>
      <c r="F48" s="27"/>
      <c r="H48" s="10"/>
      <c r="I48" s="10"/>
      <c r="J48" s="63" t="s">
        <v>89</v>
      </c>
      <c r="M48" s="27"/>
      <c r="N48" s="2"/>
      <c r="O48" s="27"/>
    </row>
    <row r="49" spans="2:17" ht="12.75" x14ac:dyDescent="0.25">
      <c r="I49" s="10"/>
      <c r="J49" s="63" t="s">
        <v>90</v>
      </c>
      <c r="M49" s="27">
        <f>'[1]ΜΕΤΑΒ.ΤΑΜΕΙΑΚΩΝ ΡΟΩΝ'!B14</f>
        <v>-116409.63</v>
      </c>
      <c r="N49" s="27"/>
      <c r="O49" s="27">
        <f>'[1]ΜΕΤΑΒ.ΤΑΜΕΙΑΚΩΝ ΡΟΩΝ'!C14</f>
        <v>-40774.85</v>
      </c>
    </row>
    <row r="50" spans="2:17" ht="27.75" customHeight="1" x14ac:dyDescent="0.25">
      <c r="B50" s="45" t="s">
        <v>91</v>
      </c>
      <c r="C50" s="45"/>
      <c r="D50" s="45"/>
      <c r="E50" s="45"/>
      <c r="F50" s="45"/>
      <c r="G50" s="45"/>
      <c r="H50" s="45"/>
      <c r="I50" s="10"/>
      <c r="J50" s="63" t="s">
        <v>92</v>
      </c>
      <c r="M50" s="27">
        <f>'[1]ΜΕΤΑΒ.ΤΑΜΕΙΑΚΩΝ ΡΟΩΝ'!B15</f>
        <v>1571973.4299999978</v>
      </c>
      <c r="N50" s="27"/>
      <c r="O50" s="27">
        <f>'[1]ΜΕΤΑΒ.ΤΑΜΕΙΑΚΩΝ ΡΟΩΝ'!C15</f>
        <v>421936.2</v>
      </c>
    </row>
    <row r="51" spans="2:17" ht="31.5" customHeight="1" x14ac:dyDescent="0.25">
      <c r="B51" s="70" t="s">
        <v>93</v>
      </c>
      <c r="C51" s="70"/>
      <c r="D51" s="70"/>
      <c r="E51" s="70"/>
      <c r="F51" s="20"/>
      <c r="G51" s="20"/>
      <c r="H51" s="43"/>
      <c r="I51" s="10"/>
      <c r="J51" s="63" t="s">
        <v>94</v>
      </c>
      <c r="M51" s="27">
        <f>'[1]ΜΕΤΑΒ.ΤΑΜΕΙΑΚΩΝ ΡΟΩΝ'!B16</f>
        <v>-68188.709999999992</v>
      </c>
      <c r="N51" s="27"/>
      <c r="O51" s="27">
        <f>'[1]ΜΕΤΑΒ.ΤΑΜΕΙΑΚΩΝ ΡΟΩΝ'!C16</f>
        <v>21668.31</v>
      </c>
    </row>
    <row r="52" spans="2:17" ht="15.75" customHeight="1" x14ac:dyDescent="0.25">
      <c r="B52" s="71" t="s">
        <v>95</v>
      </c>
      <c r="C52" s="20"/>
      <c r="D52" s="20"/>
      <c r="E52" s="20"/>
      <c r="F52" s="20"/>
      <c r="G52" s="20"/>
      <c r="I52" s="10"/>
      <c r="J52" s="63" t="s">
        <v>96</v>
      </c>
      <c r="K52" s="71"/>
      <c r="L52" s="71"/>
      <c r="M52" s="27">
        <f>'[1]ΜΕΤΑΒ.ΤΑΜΕΙΑΚΩΝ ΡΟΩΝ'!B17</f>
        <v>-2177020.209999999</v>
      </c>
      <c r="N52" s="72"/>
      <c r="O52" s="27">
        <f>'[1]ΜΕΤΑΒ.ΤΑΜΕΙΑΚΩΝ ΡΟΩΝ'!C17</f>
        <v>-2298840.64</v>
      </c>
    </row>
    <row r="53" spans="2:17" ht="25.5" customHeight="1" x14ac:dyDescent="0.25">
      <c r="B53" s="70" t="s">
        <v>97</v>
      </c>
      <c r="C53" s="70"/>
      <c r="D53" s="70"/>
      <c r="E53" s="70"/>
      <c r="F53" s="20"/>
      <c r="G53" s="20"/>
      <c r="I53" s="10"/>
      <c r="J53" s="63" t="s">
        <v>98</v>
      </c>
      <c r="K53" s="73"/>
      <c r="L53" s="73"/>
      <c r="M53" s="27">
        <f>'[1]ΜΕΤΑΒ.ΤΑΜΕΙΑΚΩΝ ΡΟΩΝ'!B19</f>
        <v>-6627.86</v>
      </c>
      <c r="N53" s="2"/>
      <c r="O53" s="27">
        <f>'[1]ΜΕΤΑΒ.ΤΑΜΕΙΑΚΩΝ ΡΟΩΝ'!C19</f>
        <v>-4935.9799999999996</v>
      </c>
    </row>
    <row r="54" spans="2:17" ht="12.75" customHeight="1" x14ac:dyDescent="0.25">
      <c r="C54" s="10"/>
      <c r="D54" s="10"/>
      <c r="E54" s="10"/>
      <c r="F54" s="20"/>
      <c r="G54" s="20"/>
      <c r="H54" s="10"/>
      <c r="I54" s="10"/>
      <c r="J54" s="63" t="s">
        <v>99</v>
      </c>
      <c r="K54" s="73"/>
      <c r="L54" s="73"/>
      <c r="M54" s="27">
        <f>'[1]ΜΕΤΑΒ.ΤΑΜΕΙΑΚΩΝ ΡΟΩΝ'!B20</f>
        <v>-20849.179999999993</v>
      </c>
      <c r="N54" s="2"/>
      <c r="O54" s="27">
        <f>'[1]ΜΕΤΑΒ.ΤΑΜΕΙΑΚΩΝ ΡΟΩΝ'!C20</f>
        <v>13572.05</v>
      </c>
    </row>
    <row r="55" spans="2:17" ht="12.75" customHeight="1" x14ac:dyDescent="0.25">
      <c r="B55" s="10"/>
      <c r="C55" s="10"/>
      <c r="D55" s="10"/>
      <c r="E55" s="10"/>
      <c r="F55" s="20"/>
      <c r="G55" s="20"/>
      <c r="H55" s="10"/>
      <c r="I55" s="10"/>
      <c r="J55" s="74" t="s">
        <v>100</v>
      </c>
      <c r="K55" s="13"/>
      <c r="L55" s="13"/>
      <c r="M55" s="39">
        <f>SUM(M41:M54)</f>
        <v>1421686.8394444445</v>
      </c>
      <c r="N55" s="75"/>
      <c r="O55" s="39">
        <f>SUM(O41:O54)</f>
        <v>1137856.6399999999</v>
      </c>
    </row>
    <row r="56" spans="2:17" ht="23.25" customHeight="1" x14ac:dyDescent="0.25">
      <c r="B56" s="70"/>
      <c r="C56" s="70"/>
      <c r="D56" s="70"/>
      <c r="E56" s="70"/>
      <c r="F56" s="20"/>
      <c r="G56" s="20"/>
      <c r="H56" s="10"/>
      <c r="I56" s="10"/>
      <c r="J56" s="61" t="s">
        <v>101</v>
      </c>
      <c r="K56" s="76"/>
      <c r="L56" s="76"/>
      <c r="M56" s="27"/>
      <c r="N56" s="64"/>
      <c r="O56" s="27"/>
    </row>
    <row r="57" spans="2:17" ht="13.5" customHeight="1" x14ac:dyDescent="0.25">
      <c r="B57" s="70"/>
      <c r="C57" s="70"/>
      <c r="D57" s="70"/>
      <c r="E57" s="70"/>
      <c r="F57" s="20"/>
      <c r="G57" s="20"/>
      <c r="H57" s="10"/>
      <c r="I57" s="10"/>
      <c r="J57" s="71" t="s">
        <v>102</v>
      </c>
      <c r="K57" s="73"/>
      <c r="L57" s="73"/>
      <c r="M57" s="27">
        <f>'[1]ΜΕΤΑΒ.ΤΑΜΕΙΑΚΩΝ ΡΟΩΝ'!B26</f>
        <v>0</v>
      </c>
      <c r="N57" s="27"/>
      <c r="O57" s="27">
        <f>'[1]ΜΕΤΑΒ.ΤΑΜΕΙΑΚΩΝ ΡΟΩΝ'!C26</f>
        <v>0</v>
      </c>
    </row>
    <row r="58" spans="2:17" ht="34.5" customHeight="1" x14ac:dyDescent="0.25">
      <c r="B58" s="70"/>
      <c r="C58" s="70"/>
      <c r="D58" s="70"/>
      <c r="E58" s="70"/>
      <c r="H58" s="10"/>
      <c r="I58" s="10"/>
      <c r="J58" s="63" t="s">
        <v>103</v>
      </c>
      <c r="K58" s="73"/>
      <c r="L58" s="73"/>
      <c r="M58" s="54">
        <f>'[1]ΜΕΤΑΒ.ΤΑΜΕΙΑΚΩΝ ΡΟΩΝ'!B24</f>
        <v>-261859.83944444332</v>
      </c>
      <c r="N58" s="27"/>
      <c r="O58" s="27">
        <f>'[1]ΜΕΤΑΒ.ΤΑΜΕΙΑΚΩΝ ΡΟΩΝ'!C24</f>
        <v>-405066.23999999999</v>
      </c>
    </row>
    <row r="59" spans="2:17" ht="25.5" customHeight="1" x14ac:dyDescent="0.25">
      <c r="B59" s="77"/>
      <c r="C59" s="77"/>
      <c r="D59" s="77"/>
      <c r="E59" s="77"/>
      <c r="F59" s="20"/>
      <c r="G59" s="20"/>
      <c r="H59" s="10"/>
      <c r="I59" s="10"/>
      <c r="J59" s="74" t="s">
        <v>104</v>
      </c>
      <c r="K59" s="73"/>
      <c r="L59" s="73"/>
      <c r="M59" s="39">
        <f>M58+M57</f>
        <v>-261859.83944444332</v>
      </c>
      <c r="N59" s="75"/>
      <c r="O59" s="39">
        <f>O58+O57</f>
        <v>-405066.23999999999</v>
      </c>
      <c r="Q59" s="28"/>
    </row>
    <row r="60" spans="2:17" ht="12.75" customHeight="1" x14ac:dyDescent="0.25">
      <c r="B60" s="10"/>
      <c r="C60" s="10"/>
      <c r="D60" s="10"/>
      <c r="E60" s="10"/>
      <c r="F60" s="20"/>
      <c r="G60" s="20"/>
      <c r="H60" s="10"/>
      <c r="I60" s="10"/>
      <c r="J60" s="61" t="s">
        <v>105</v>
      </c>
      <c r="K60" s="73"/>
      <c r="L60" s="73"/>
      <c r="M60" s="27"/>
      <c r="N60" s="64"/>
      <c r="O60" s="27"/>
    </row>
    <row r="61" spans="2:17" ht="12.75" customHeight="1" x14ac:dyDescent="0.25">
      <c r="F61" s="20"/>
      <c r="G61" s="20"/>
      <c r="H61" s="10"/>
      <c r="I61" s="10"/>
      <c r="J61" s="71" t="s">
        <v>106</v>
      </c>
      <c r="K61" s="73"/>
      <c r="L61" s="73"/>
      <c r="M61" s="25">
        <f>'[1]ΜΕΤΑΒ.ΤΑΜΕΙΑΚΩΝ ΡΟΩΝ'!B32</f>
        <v>105461.49</v>
      </c>
      <c r="N61" s="64"/>
      <c r="O61" s="25">
        <f>'[1]ΜΕΤΑΒ.ΤΑΜΕΙΑΚΩΝ ΡΟΩΝ'!C32</f>
        <v>76100.08</v>
      </c>
      <c r="Q61" s="28"/>
    </row>
    <row r="62" spans="2:17" ht="14.25" customHeight="1" x14ac:dyDescent="0.25">
      <c r="B62" s="10"/>
      <c r="C62" s="20"/>
      <c r="D62" s="20"/>
      <c r="E62" s="20"/>
      <c r="F62" s="20"/>
      <c r="G62" s="20"/>
      <c r="I62" s="10"/>
      <c r="J62" s="71" t="s">
        <v>107</v>
      </c>
      <c r="K62" s="73"/>
      <c r="L62" s="73"/>
      <c r="M62" s="25">
        <f>'[1]ΜΕΤΑΒ.ΤΑΜΕΙΑΚΩΝ ΡΟΩΝ'!B36</f>
        <v>-2479.0400000000004</v>
      </c>
      <c r="N62" s="64"/>
      <c r="O62" s="25">
        <f>'[1]ΜΕΤΑΒ.ΤΑΜΕΙΑΚΩΝ ΡΟΩΝ'!C36</f>
        <v>3700.55</v>
      </c>
    </row>
    <row r="63" spans="2:17" ht="17.25" customHeight="1" x14ac:dyDescent="0.25">
      <c r="F63" s="10"/>
      <c r="G63" s="10"/>
      <c r="I63" s="10"/>
      <c r="J63" s="71" t="s">
        <v>108</v>
      </c>
      <c r="K63" s="73"/>
      <c r="L63" s="73"/>
      <c r="M63" s="25">
        <f>'[1]ΜΕΤΑΒ.ΤΑΜΕΙΑΚΩΝ ΡΟΩΝ'!B37</f>
        <v>682978.09</v>
      </c>
      <c r="N63" s="64"/>
      <c r="O63" s="25">
        <f>'[1]ΜΕΤΑΒ.ΤΑΜΕΙΑΚΩΝ ΡΟΩΝ'!C37</f>
        <v>513596.15999999997</v>
      </c>
    </row>
    <row r="64" spans="2:17" ht="12.75" customHeight="1" x14ac:dyDescent="0.25">
      <c r="F64" s="10"/>
      <c r="G64" s="10"/>
      <c r="I64" s="10"/>
      <c r="J64" s="74" t="s">
        <v>109</v>
      </c>
      <c r="K64" s="73"/>
      <c r="L64" s="73"/>
      <c r="M64" s="39">
        <f>SUM(M61:M63)</f>
        <v>785960.54</v>
      </c>
      <c r="N64" s="39"/>
      <c r="O64" s="39">
        <f>SUM(O61:O63)</f>
        <v>593396.79</v>
      </c>
      <c r="Q64" s="28"/>
    </row>
    <row r="65" spans="2:17" ht="12.75" customHeight="1" x14ac:dyDescent="0.25">
      <c r="F65" s="10"/>
      <c r="G65" s="10"/>
      <c r="I65" s="10"/>
      <c r="J65" s="74" t="s">
        <v>110</v>
      </c>
      <c r="K65" s="73"/>
      <c r="L65" s="73"/>
      <c r="M65" s="39">
        <f>M55+M59+M64</f>
        <v>1945787.5400000012</v>
      </c>
      <c r="N65" s="75"/>
      <c r="O65" s="39">
        <f>O55+O59+O64</f>
        <v>1326187.19</v>
      </c>
      <c r="Q65" s="28"/>
    </row>
    <row r="66" spans="2:17" ht="12.75" customHeight="1" x14ac:dyDescent="0.25">
      <c r="F66" s="10"/>
      <c r="G66" s="10"/>
      <c r="I66" s="10"/>
      <c r="J66" s="74" t="s">
        <v>111</v>
      </c>
      <c r="K66" s="73"/>
      <c r="L66" s="73"/>
      <c r="M66" s="39">
        <f>O67</f>
        <v>10085993.049999999</v>
      </c>
      <c r="N66" s="27"/>
      <c r="O66" s="39">
        <f>'[1]ΜΕΤΑΒ.ΤΑΜΕΙΑΚΩΝ ΡΟΩΝ'!C40</f>
        <v>8759805.8599999994</v>
      </c>
      <c r="Q66" s="28"/>
    </row>
    <row r="67" spans="2:17" ht="28.5" customHeight="1" x14ac:dyDescent="0.25">
      <c r="B67" s="70"/>
      <c r="C67" s="70"/>
      <c r="D67" s="70"/>
      <c r="E67" s="70"/>
      <c r="I67" s="10"/>
      <c r="J67" s="74" t="s">
        <v>112</v>
      </c>
      <c r="K67" s="73"/>
      <c r="L67" s="73"/>
      <c r="M67" s="39">
        <f>M65+M66</f>
        <v>12031780.59</v>
      </c>
      <c r="N67" s="75"/>
      <c r="O67" s="39">
        <f>O65+O66</f>
        <v>10085993.049999999</v>
      </c>
      <c r="Q67" s="28"/>
    </row>
    <row r="68" spans="2:17" ht="39.75" customHeight="1" x14ac:dyDescent="0.25">
      <c r="B68" s="70"/>
      <c r="C68" s="70"/>
      <c r="D68" s="70"/>
      <c r="E68" s="70"/>
      <c r="I68" s="10"/>
    </row>
    <row r="69" spans="2:17" ht="16.5" customHeight="1" x14ac:dyDescent="0.25">
      <c r="I69" s="78"/>
    </row>
    <row r="70" spans="2:17" ht="12.75" customHeight="1" x14ac:dyDescent="0.25"/>
    <row r="71" spans="2:17" ht="29.25" customHeight="1" x14ac:dyDescent="0.25"/>
    <row r="72" spans="2:17" ht="22.5" customHeight="1" x14ac:dyDescent="0.25">
      <c r="K72" s="79"/>
      <c r="L72" s="79"/>
      <c r="M72" s="80"/>
      <c r="N72" s="80"/>
      <c r="O72" s="80"/>
    </row>
    <row r="73" spans="2:17" ht="14.25" customHeight="1" x14ac:dyDescent="0.25">
      <c r="B73" s="81" t="s">
        <v>113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</row>
    <row r="74" spans="2:17" ht="15" x14ac:dyDescent="0.25">
      <c r="K74" s="82"/>
      <c r="L74" s="82"/>
      <c r="M74" s="82"/>
      <c r="N74" s="82"/>
      <c r="O74" s="82"/>
    </row>
    <row r="75" spans="2:17" ht="14.25" customHeight="1" x14ac:dyDescent="0.25">
      <c r="B75" s="83" t="s">
        <v>114</v>
      </c>
      <c r="C75" s="82"/>
      <c r="F75" s="84" t="s">
        <v>115</v>
      </c>
      <c r="G75" s="85"/>
      <c r="I75" s="86"/>
      <c r="K75" s="78" t="s">
        <v>116</v>
      </c>
      <c r="L75" s="87"/>
    </row>
    <row r="76" spans="2:17" ht="14.25" customHeight="1" x14ac:dyDescent="0.25">
      <c r="C76" s="82"/>
      <c r="F76" s="82"/>
      <c r="G76" s="85"/>
      <c r="H76" s="85"/>
      <c r="I76" s="86"/>
      <c r="K76" s="28"/>
      <c r="L76" s="28"/>
      <c r="M76" s="88"/>
    </row>
    <row r="77" spans="2:17" ht="14.25" customHeight="1" x14ac:dyDescent="0.25">
      <c r="C77" s="82"/>
      <c r="F77" s="89"/>
      <c r="G77" s="89"/>
      <c r="H77" s="85"/>
      <c r="I77" s="86"/>
      <c r="K77" s="28"/>
      <c r="L77" s="28"/>
      <c r="M77" s="85"/>
    </row>
    <row r="78" spans="2:17" ht="14.25" customHeight="1" x14ac:dyDescent="0.25">
      <c r="C78" s="82"/>
      <c r="F78" s="89"/>
      <c r="G78" s="89"/>
      <c r="H78" s="89"/>
      <c r="I78" s="86"/>
      <c r="K78" s="28"/>
      <c r="L78" s="28"/>
      <c r="M78" s="85"/>
    </row>
    <row r="79" spans="2:17" ht="14.25" customHeight="1" x14ac:dyDescent="0.25">
      <c r="C79" s="82"/>
      <c r="F79" s="85"/>
      <c r="H79" s="89"/>
      <c r="I79" s="86"/>
      <c r="K79" s="28"/>
      <c r="L79" s="28"/>
    </row>
    <row r="80" spans="2:17" ht="28.5" customHeight="1" x14ac:dyDescent="0.25">
      <c r="B80" s="90" t="s">
        <v>117</v>
      </c>
      <c r="C80" s="82"/>
      <c r="E80" s="91" t="s">
        <v>118</v>
      </c>
      <c r="K80" s="28"/>
      <c r="L80" s="82" t="s">
        <v>119</v>
      </c>
    </row>
    <row r="81" spans="2:12" ht="15" x14ac:dyDescent="0.25">
      <c r="B81" s="90" t="s">
        <v>120</v>
      </c>
      <c r="E81" s="91" t="s">
        <v>121</v>
      </c>
      <c r="K81" s="28"/>
      <c r="L81" s="82" t="s">
        <v>122</v>
      </c>
    </row>
  </sheetData>
  <mergeCells count="31">
    <mergeCell ref="B56:E57"/>
    <mergeCell ref="B58:E58"/>
    <mergeCell ref="B59:E59"/>
    <mergeCell ref="B67:E67"/>
    <mergeCell ref="B68:E68"/>
    <mergeCell ref="B73:O73"/>
    <mergeCell ref="D20:E20"/>
    <mergeCell ref="B30:H30"/>
    <mergeCell ref="F31:G31"/>
    <mergeCell ref="B50:H50"/>
    <mergeCell ref="B51:E51"/>
    <mergeCell ref="B53:E53"/>
    <mergeCell ref="D13:E13"/>
    <mergeCell ref="D14:E14"/>
    <mergeCell ref="K14:L14"/>
    <mergeCell ref="D15:E15"/>
    <mergeCell ref="D16:E16"/>
    <mergeCell ref="K17:L17"/>
    <mergeCell ref="B7:H7"/>
    <mergeCell ref="J7:O7"/>
    <mergeCell ref="K8:L8"/>
    <mergeCell ref="M8:O8"/>
    <mergeCell ref="K11:L11"/>
    <mergeCell ref="D12:E12"/>
    <mergeCell ref="K12:L12"/>
    <mergeCell ref="A1:O1"/>
    <mergeCell ref="B2:O2"/>
    <mergeCell ref="B3:O3"/>
    <mergeCell ref="B4:O4"/>
    <mergeCell ref="B5:O5"/>
    <mergeCell ref="B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Αγγελική Πανάγαινα</dc:creator>
  <cp:lastModifiedBy>Αγγελική Πανάγαινα</cp:lastModifiedBy>
  <dcterms:created xsi:type="dcterms:W3CDTF">2023-05-26T09:15:46Z</dcterms:created>
  <dcterms:modified xsi:type="dcterms:W3CDTF">2023-05-26T09:30:16Z</dcterms:modified>
</cp:coreProperties>
</file>