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18.12\"/>
    </mc:Choice>
  </mc:AlternateContent>
  <xr:revisionPtr revIDLastSave="0" documentId="13_ncr:1_{C39BBCB3-D1C5-4779-BB0E-45B21190AD5F}" xr6:coauthVersionLast="47" xr6:coauthVersionMax="47" xr10:uidLastSave="{00000000-0000-0000-0000-000000000000}"/>
  <workbookProtection workbookAlgorithmName="SHA-512" workbookHashValue="UkWmip9dbXDITg+/K54Tzz8U5KQBulV7pw4By3kgX+A2Ja08GUf50n6qlXCHe5oFlf1eSaZr/XC2XH5Saj/RQA==" workbookSaltValue="m84jVl2+eXKV3djJ/27ssA==" workbookSpinCount="100000" lockStructure="1"/>
  <bookViews>
    <workbookView xWindow="-120" yWindow="-120" windowWidth="29040" windowHeight="15720" xr2:uid="{00000000-000D-0000-FFFF-FFFF00000000}"/>
  </bookViews>
  <sheets>
    <sheet name="ΠΕ ή ΤΕ ΔΙΟΙΚΗΤΙΚΟΥ_ΠΡΟΣΛΗΠΤΕΩΝ" sheetId="10" r:id="rId1"/>
    <sheet name="ΠΕ ή ΤΕ ΔΙΟΙΚΗΤΙΚΟΥ_ΚΑΤΑΤΑΞΗΣ" sheetId="9" r:id="rId2"/>
    <sheet name="ΑΠΟΡΡΙΠΤΕΟΙ ΠΕ ή ΤΕ ΔΙΟΙΚΗΤ_HR" sheetId="8" r:id="rId3"/>
  </sheets>
  <definedNames>
    <definedName name="_xlnm.Print_Area" localSheetId="1">'ΠΕ ή ΤΕ ΔΙΟΙΚΗΤΙΚΟΥ_ΚΑΤΑΤΑΞΗΣ'!$A$1:$W$12</definedName>
  </definedNames>
  <calcPr calcId="191029"/>
</workbook>
</file>

<file path=xl/calcChain.xml><?xml version="1.0" encoding="utf-8"?>
<calcChain xmlns="http://schemas.openxmlformats.org/spreadsheetml/2006/main">
  <c r="V5" i="10" l="1"/>
  <c r="T5" i="10"/>
  <c r="R5" i="10"/>
  <c r="P5" i="10"/>
  <c r="N5" i="10"/>
  <c r="J5" i="10"/>
  <c r="H5" i="10"/>
  <c r="V6" i="9"/>
  <c r="T6" i="9"/>
  <c r="R6" i="9"/>
  <c r="P6" i="9"/>
  <c r="N6" i="9"/>
  <c r="J6" i="9"/>
  <c r="H6" i="9"/>
  <c r="H5" i="9"/>
  <c r="J5" i="9"/>
  <c r="N5" i="9"/>
  <c r="P5" i="9"/>
  <c r="R5" i="9"/>
  <c r="T5" i="9"/>
  <c r="V5" i="9"/>
  <c r="W5" i="10" l="1"/>
  <c r="W6" i="9"/>
  <c r="W5" i="9"/>
</calcChain>
</file>

<file path=xl/sharedStrings.xml><?xml version="1.0" encoding="utf-8"?>
<sst xmlns="http://schemas.openxmlformats.org/spreadsheetml/2006/main" count="119" uniqueCount="35">
  <si>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</si>
  <si>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</si>
  <si>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</si>
  <si>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</si>
  <si>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</si>
  <si>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</si>
  <si>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</si>
  <si>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</si>
  <si>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</si>
  <si>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</si>
  <si>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</si>
  <si>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</si>
  <si>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</si>
  <si>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</si>
  <si>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</si>
  <si>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</si>
  <si>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</si>
  <si>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</si>
  <si>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</si>
  <si>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</si>
  <si>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</si>
  <si>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</si>
  <si>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</si>
  <si>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ΠΑΡΑΤΗΡΗΣΕΙΣ</t>
  </si>
  <si>
    <t xml:space="preserve">ΕΜΠΕΙΡΙΑ ΤΟΥΛ. ΕΝΟΣ (1) ΕΤΟΥΣ ΣΕ ΠΡΟΣΛΗΨΕΙΣ, ΔΙΑΧΕΙΡΙΣΗ ΜΙΣΘΟΔΟΣΙΑΣ, ΔΙΟΙΚΗΤΙΚΗ ΥΠΟΣΤΗΡΙΞΗ </t>
  </si>
  <si>
    <t>ΕΜΠΕΙΡΙΑ ΣΕ ΠΡΟΣΛΗΨΕΙΣ, ΔΙΑΧΕΙΡΙΣΗ ΜΙΣΘΟΔΟΣΙΑΣ &amp; ΔΙΟΙΚΗΤΙΚΗ ΥΠΟΣΤΗΡΙΞΗ  (έως 84 μήνες)</t>
  </si>
  <si>
    <t xml:space="preserve">         </t>
  </si>
  <si>
    <t>Η ΕΜΠΕΙΡΙΑ ΕΊΝΑΙ ΣΕ ΔΙΟΙΚΗΤΙΚΟ ΑΝΤΙΚΕΙΜΕΝΟ</t>
  </si>
  <si>
    <t>ΕΡΓΟ 5 -  ΠΕ ή ΤΕ ΔΙΟΙΚΗΤΙΚΟΥ ή ΔΙΟΙΚΗΣΗΣ ΜΟΝΑΔΩΝ ΥΓΕΙΑΣ 
1. ΠΙΝΑΚΑΣ ΑΠΟΡΡΙΠΤΕΩΝ</t>
  </si>
  <si>
    <t>ΕΡΓΟ 5 - ΠΕ ή ΤΕ ΔΙΟΙΚΗΤΙΚΟΥ ή ΔΙΟΙΚΗΣΗΣ ΜΟΝΑΔΩΝ ΥΓΕΙΑΣ
2. ΠΙΝΑΚΑΣ ΚΑΤΑΤΑΞΗΣ</t>
  </si>
  <si>
    <t>ΕΡΓΟ 5 - ΠΕ ή ΤΕ ΔΙΟΙΚΗΤΙΚΟΥ ή ΔΙΟΙΚΗΣΗΣ ΜΟΝΑΔΩΝ ΥΓΕΙΑΣ
3. ΠΙΝΑΚΑΣ ΠΡΟΣΛΗΠΤΕΩΝ</t>
  </si>
  <si>
    <t>ΞΑΝΘΟΠΟΥΛΟΥ</t>
  </si>
  <si>
    <t>ΠΑΝΑΓΙΩΤΑ</t>
  </si>
  <si>
    <t>ΙΣΣΑΡΗΣ</t>
  </si>
  <si>
    <t>ΧΡΗΣΤΟΣ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</si>
</sst>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D784-6389-4489-9631-F701B71FF325}">
  <sheetPr>
    <pageSetUpPr fitToPage="1"/>
  </sheetPr>
  <dimension ref="A1:AR11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6" width="0.140625" style="1" customWidth="1"/>
    <col min="7" max="7" width="10.85546875" style="1" hidden="1" customWidth="1"/>
    <col min="8" max="8" width="7.28515625" style="1" hidden="1" customWidth="1"/>
    <col min="9" max="9" width="9.8554687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14.7109375" style="1" hidden="1" customWidth="1"/>
    <col min="14" max="14" width="14.42578125" style="1" hidden="1" customWidth="1"/>
    <col min="15" max="15" width="16.42578125" style="1" hidden="1" customWidth="1"/>
    <col min="16" max="16" width="7.28515625" style="1" hidden="1" customWidth="1"/>
    <col min="17" max="17" width="11.42578125" style="1" hidden="1" customWidth="1"/>
    <col min="18" max="18" width="7.85546875" style="1" hidden="1" customWidth="1"/>
    <col min="19" max="19" width="11.140625" style="1" hidden="1" customWidth="1"/>
    <col min="20" max="20" width="7.28515625" style="1" hidden="1" customWidth="1"/>
    <col min="21" max="21" width="16.85546875" style="1" hidden="1" customWidth="1"/>
    <col min="22" max="22" width="8" style="1" hidden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54.75" customHeight="1" x14ac:dyDescent="0.25">
      <c r="A1" s="36" t="s">
        <v>30</v>
      </c>
      <c r="B1" s="36"/>
      <c r="C1" s="36"/>
      <c r="D1" s="36"/>
      <c r="E1" s="3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Q1" s="1" t="s">
        <v>10</v>
      </c>
      <c r="AR1" s="1" t="s">
        <v>5</v>
      </c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0"/>
      <c r="AQ2" s="1" t="s">
        <v>19</v>
      </c>
      <c r="AR2" s="1" t="s">
        <v>21</v>
      </c>
    </row>
    <row r="3" spans="1:44" s="2" customFormat="1" ht="15.75" customHeight="1" x14ac:dyDescent="0.25">
      <c r="A3" s="37" t="s">
        <v>13</v>
      </c>
      <c r="B3" s="38"/>
      <c r="C3" s="38"/>
      <c r="D3" s="38"/>
      <c r="E3" s="38"/>
      <c r="F3" s="37" t="s">
        <v>0</v>
      </c>
      <c r="G3" s="37"/>
      <c r="H3" s="37"/>
      <c r="I3" s="37"/>
      <c r="J3" s="37"/>
      <c r="K3" s="37"/>
      <c r="L3" s="37"/>
      <c r="M3" s="37"/>
      <c r="N3" s="25"/>
      <c r="O3" s="37" t="s">
        <v>9</v>
      </c>
      <c r="P3" s="37"/>
      <c r="Q3" s="37"/>
      <c r="R3" s="37"/>
      <c r="S3" s="37"/>
      <c r="T3" s="37"/>
      <c r="U3" s="37"/>
      <c r="V3" s="37"/>
      <c r="W3" s="25"/>
      <c r="X3" s="3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7" t="s">
        <v>17</v>
      </c>
      <c r="D4" s="7" t="s">
        <v>14</v>
      </c>
      <c r="E4" s="7" t="s">
        <v>15</v>
      </c>
      <c r="F4" s="7" t="s">
        <v>12</v>
      </c>
      <c r="G4" s="7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24</v>
      </c>
      <c r="M4" s="7" t="s">
        <v>2</v>
      </c>
      <c r="N4" s="7"/>
      <c r="O4" s="7" t="s">
        <v>3</v>
      </c>
      <c r="P4" s="7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25</v>
      </c>
      <c r="V4" s="7" t="s">
        <v>8</v>
      </c>
      <c r="W4" s="34" t="s">
        <v>18</v>
      </c>
      <c r="X4" s="32" t="s">
        <v>23</v>
      </c>
    </row>
    <row r="5" spans="1:44" ht="37.5" customHeight="1" x14ac:dyDescent="0.25">
      <c r="A5" s="3">
        <v>1</v>
      </c>
      <c r="B5" s="7">
        <v>9436</v>
      </c>
      <c r="C5" s="18">
        <v>45979</v>
      </c>
      <c r="D5" s="7" t="s">
        <v>31</v>
      </c>
      <c r="E5" s="7" t="s">
        <v>32</v>
      </c>
      <c r="F5" s="3" t="s">
        <v>10</v>
      </c>
      <c r="G5" s="3">
        <v>6.64</v>
      </c>
      <c r="H5" s="3">
        <f t="shared" ref="H5" si="0">G5*110</f>
        <v>730.4</v>
      </c>
      <c r="I5" s="3" t="s">
        <v>20</v>
      </c>
      <c r="J5" s="3">
        <f t="shared" ref="J5" si="1">IF(I5="ΑΡΙΣΤΗ",100,IF(I5="ΠΟΛΥ ΚΑΛΗ",50,IF(I5="ΚΑΛΗ",30,)))</f>
        <v>30</v>
      </c>
      <c r="K5" s="3" t="s">
        <v>10</v>
      </c>
      <c r="L5" s="3" t="s">
        <v>10</v>
      </c>
      <c r="M5" s="3"/>
      <c r="N5" s="3" t="str">
        <f t="shared" ref="N5" si="2">IF(AND(F5="ΝΑΙ",IF(OR(I5="ΑΡΙΣΤΗ",I5="ΠΟΛΥ ΚΑΛΗ",I5="ΚΑΛΗ"),IF(K5="ΝΑΙ",L5="ΝΑΙ"))),"ΟΚ","ΑΠΟΡΡΙΠΤΕΤΑΙ")</f>
        <v>ΟΚ</v>
      </c>
      <c r="O5" s="3" t="s">
        <v>10</v>
      </c>
      <c r="P5" s="3">
        <f>IF(O5="ΝΑΙ",150,0)</f>
        <v>150</v>
      </c>
      <c r="Q5" s="3"/>
      <c r="R5" s="3">
        <f t="shared" ref="R5" si="3">IF(Q5="ΑΡΙΣΤΗ",100,IF(Q5="ΠΟΛΥ ΚΑΛΗ",50,IF(Q5="ΚΑΛΗ",30,)))</f>
        <v>0</v>
      </c>
      <c r="S5" s="3"/>
      <c r="T5" s="3">
        <f t="shared" ref="T5" si="4">IF(S5="ΑΡΙΣΤΗ",100,IF(S5="ΠΟΛΥ ΚΑΛΗ",50,IF(S5="ΚΑΛΗ",30,)))</f>
        <v>0</v>
      </c>
      <c r="U5" s="3">
        <v>84</v>
      </c>
      <c r="V5" s="3">
        <f t="shared" ref="V5" si="5">U5*7</f>
        <v>588</v>
      </c>
      <c r="W5" s="35">
        <f t="shared" ref="W5" si="6">H5+J5+P5+T5+V5</f>
        <v>1498.4</v>
      </c>
      <c r="X5" s="33" t="s">
        <v>27</v>
      </c>
    </row>
    <row r="7" spans="1:44" s="24" customFormat="1" ht="17.25" customHeight="1" x14ac:dyDescent="0.25"/>
    <row r="8" spans="1:44" s="24" customFormat="1" ht="17.25" customHeight="1" x14ac:dyDescent="0.25"/>
    <row r="9" spans="1:44" s="24" customFormat="1" ht="66" customHeight="1" x14ac:dyDescent="0.25"/>
    <row r="10" spans="1:44" s="24" customFormat="1" ht="48.75" customHeight="1" x14ac:dyDescent="0.25"/>
    <row r="11" spans="1:44" s="24" customFormat="1" ht="64.5" customHeight="1" x14ac:dyDescent="0.25"/>
  </sheetData>
  <sheetProtection algorithmName="SHA-512" hashValue="YsM4KYJXkP1MR7nFEIblYvCfbFmhcQK+UMh2aqA8Fqn7Kmu5AfOtTDfgkZDBqzaRWa/Y4EVPcWVHBHAptPPv3A==" saltValue="9TrEjpJRTFsKvCtb/3Euf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3:E3"/>
    <mergeCell ref="F3:M3"/>
    <mergeCell ref="O3:V3"/>
  </mergeCells>
  <dataValidations count="3">
    <dataValidation type="list" allowBlank="1" showInputMessage="1" showErrorMessage="1" sqref="I5 Q5 S5" xr:uid="{6206F0D7-B7DF-422A-B292-561C5FB71F23}">
      <formula1>$AR$1:$AR$3</formula1>
    </dataValidation>
    <dataValidation type="list" allowBlank="1" showInputMessage="1" showErrorMessage="1" sqref="O5 F5 K5:M5" xr:uid="{3D4D7F0C-4727-4C52-98BC-D1850AE7594F}">
      <formula1>$AQ$1:$AQ$2</formula1>
    </dataValidation>
    <dataValidation type="whole" allowBlank="1" showInputMessage="1" showErrorMessage="1" errorTitle="ΠΡΟΣΟΧΗ!" error="ΕΩΣ 84 ΜΗΝΕΣ" sqref="U5" xr:uid="{0E4AC9C1-AB48-470F-AE6B-AE315EF871C0}">
      <formula1>1</formula1>
      <formula2>84</formula2>
    </dataValidation>
  </dataValidation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147F-A471-4219-9A62-9809621EA898}">
  <sheetPr>
    <pageSetUpPr fitToPage="1"/>
  </sheetPr>
  <dimension ref="A1:AR13"/>
  <sheetViews>
    <sheetView workbookViewId="0">
      <selection activeCell="I11" sqref="I1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6" width="16.42578125" style="1" customWidth="1"/>
    <col min="7" max="7" width="9.5703125" style="1" customWidth="1"/>
    <col min="8" max="8" width="16.42578125" style="1" customWidth="1"/>
    <col min="9" max="9" width="19.7109375" style="1" customWidth="1"/>
    <col min="10" max="10" width="13.42578125" style="1" customWidth="1"/>
    <col min="11" max="11" width="20.7109375" style="1" customWidth="1"/>
    <col min="12" max="12" width="15.5703125" style="1" customWidth="1"/>
    <col min="13" max="14" width="16.7109375" style="1" customWidth="1"/>
    <col min="15" max="15" width="23" style="1" customWidth="1"/>
    <col min="16" max="16" width="21" style="1" customWidth="1"/>
    <col min="17" max="17" width="20.5703125" style="1" customWidth="1"/>
    <col min="18" max="18" width="39.140625" style="1" customWidth="1"/>
    <col min="19" max="19" width="21.42578125" style="1" customWidth="1"/>
    <col min="20" max="20" width="17.85546875" style="1" customWidth="1"/>
    <col min="21" max="21" width="19.5703125" style="1" customWidth="1"/>
    <col min="22" max="22" width="7.85546875" style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54.75" customHeight="1" x14ac:dyDescent="0.25">
      <c r="A1" s="36" t="s">
        <v>29</v>
      </c>
      <c r="B1" s="36"/>
      <c r="C1" s="36"/>
      <c r="D1" s="36"/>
      <c r="E1" s="3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Q1" s="1" t="s">
        <v>10</v>
      </c>
      <c r="AR1" s="1" t="s">
        <v>5</v>
      </c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0"/>
      <c r="AQ2" s="1" t="s">
        <v>19</v>
      </c>
      <c r="AR2" s="1" t="s">
        <v>21</v>
      </c>
    </row>
    <row r="3" spans="1:44" s="2" customFormat="1" ht="15.75" customHeight="1" x14ac:dyDescent="0.25">
      <c r="A3" s="37" t="s">
        <v>13</v>
      </c>
      <c r="B3" s="38"/>
      <c r="C3" s="38"/>
      <c r="D3" s="38"/>
      <c r="E3" s="38"/>
      <c r="F3" s="37" t="s">
        <v>0</v>
      </c>
      <c r="G3" s="37"/>
      <c r="H3" s="37"/>
      <c r="I3" s="37"/>
      <c r="J3" s="37"/>
      <c r="K3" s="37"/>
      <c r="L3" s="37"/>
      <c r="M3" s="37"/>
      <c r="N3" s="25"/>
      <c r="O3" s="37" t="s">
        <v>9</v>
      </c>
      <c r="P3" s="37"/>
      <c r="Q3" s="37"/>
      <c r="R3" s="37"/>
      <c r="S3" s="37"/>
      <c r="T3" s="37"/>
      <c r="U3" s="37"/>
      <c r="V3" s="37"/>
      <c r="W3" s="25"/>
      <c r="X3" s="31"/>
      <c r="AR3" s="1" t="s">
        <v>20</v>
      </c>
    </row>
    <row r="4" spans="1:44" s="11" customFormat="1" ht="108.75" customHeight="1" x14ac:dyDescent="0.25">
      <c r="A4" s="7" t="s">
        <v>1</v>
      </c>
      <c r="B4" s="7" t="s">
        <v>16</v>
      </c>
      <c r="C4" s="7" t="s">
        <v>17</v>
      </c>
      <c r="D4" s="7" t="s">
        <v>14</v>
      </c>
      <c r="E4" s="7" t="s">
        <v>15</v>
      </c>
      <c r="F4" s="7" t="s">
        <v>12</v>
      </c>
      <c r="G4" s="7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24</v>
      </c>
      <c r="M4" s="7" t="s">
        <v>2</v>
      </c>
      <c r="N4" s="7"/>
      <c r="O4" s="7" t="s">
        <v>3</v>
      </c>
      <c r="P4" s="7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25</v>
      </c>
      <c r="V4" s="7" t="s">
        <v>8</v>
      </c>
      <c r="W4" s="34" t="s">
        <v>18</v>
      </c>
      <c r="X4" s="32" t="s">
        <v>23</v>
      </c>
    </row>
    <row r="5" spans="1:44" ht="37.5" customHeight="1" x14ac:dyDescent="0.25">
      <c r="A5" s="3">
        <v>1</v>
      </c>
      <c r="B5" s="7">
        <v>9436</v>
      </c>
      <c r="C5" s="18">
        <v>45979</v>
      </c>
      <c r="D5" s="7" t="s">
        <v>31</v>
      </c>
      <c r="E5" s="7" t="s">
        <v>32</v>
      </c>
      <c r="F5" s="3" t="s">
        <v>10</v>
      </c>
      <c r="G5" s="3">
        <v>6.64</v>
      </c>
      <c r="H5" s="3">
        <f t="shared" ref="H5" si="0">G5*110</f>
        <v>730.4</v>
      </c>
      <c r="I5" s="3" t="s">
        <v>20</v>
      </c>
      <c r="J5" s="3">
        <f t="shared" ref="J5" si="1">IF(I5="ΑΡΙΣΤΗ",100,IF(I5="ΠΟΛΥ ΚΑΛΗ",50,IF(I5="ΚΑΛΗ",30,)))</f>
        <v>30</v>
      </c>
      <c r="K5" s="3" t="s">
        <v>10</v>
      </c>
      <c r="L5" s="3" t="s">
        <v>10</v>
      </c>
      <c r="M5" s="3"/>
      <c r="N5" s="3" t="str">
        <f t="shared" ref="N5" si="2">IF(AND(F5="ΝΑΙ",IF(OR(I5="ΑΡΙΣΤΗ",I5="ΠΟΛΥ ΚΑΛΗ",I5="ΚΑΛΗ"),IF(K5="ΝΑΙ",L5="ΝΑΙ"))),"ΟΚ","ΑΠΟΡΡΙΠΤΕΤΑΙ")</f>
        <v>ΟΚ</v>
      </c>
      <c r="O5" s="3" t="s">
        <v>10</v>
      </c>
      <c r="P5" s="3">
        <f>IF(O5="ΝΑΙ",150,0)</f>
        <v>150</v>
      </c>
      <c r="Q5" s="3"/>
      <c r="R5" s="3">
        <f t="shared" ref="R5" si="3">IF(Q5="ΑΡΙΣΤΗ",100,IF(Q5="ΠΟΛΥ ΚΑΛΗ",50,IF(Q5="ΚΑΛΗ",30,)))</f>
        <v>0</v>
      </c>
      <c r="S5" s="3"/>
      <c r="T5" s="3">
        <f t="shared" ref="T5" si="4">IF(S5="ΑΡΙΣΤΗ",100,IF(S5="ΠΟΛΥ ΚΑΛΗ",50,IF(S5="ΚΑΛΗ",30,)))</f>
        <v>0</v>
      </c>
      <c r="U5" s="3">
        <v>84</v>
      </c>
      <c r="V5" s="3">
        <f t="shared" ref="V5" si="5">U5*7</f>
        <v>588</v>
      </c>
      <c r="W5" s="35">
        <f t="shared" ref="W5" si="6">H5+J5+P5+T5+V5</f>
        <v>1498.4</v>
      </c>
      <c r="X5" s="33" t="s">
        <v>27</v>
      </c>
    </row>
    <row r="6" spans="1:44" x14ac:dyDescent="0.25">
      <c r="A6" s="3">
        <v>2</v>
      </c>
      <c r="B6" s="7">
        <v>9552</v>
      </c>
      <c r="C6" s="18">
        <v>45981</v>
      </c>
      <c r="D6" s="7" t="s">
        <v>33</v>
      </c>
      <c r="E6" s="8" t="s">
        <v>34</v>
      </c>
      <c r="F6" s="6" t="s">
        <v>10</v>
      </c>
      <c r="G6" s="6">
        <v>7.1</v>
      </c>
      <c r="H6" s="6">
        <f>G6*110</f>
        <v>781</v>
      </c>
      <c r="I6" s="3" t="s">
        <v>21</v>
      </c>
      <c r="J6" s="3">
        <f>IF(I6="ΑΡΙΣΤΗ",100,IF(I6="ΠΟΛΥ ΚΑΛΗ",50,IF(I6="ΚΑΛΗ",30,)))</f>
        <v>50</v>
      </c>
      <c r="K6" s="3" t="s">
        <v>10</v>
      </c>
      <c r="L6" s="3" t="s">
        <v>10</v>
      </c>
      <c r="M6" s="4"/>
      <c r="N6" s="26" t="str">
        <f>IF(AND(F6="ΝΑΙ",IF(OR(I6="ΑΡΙΣΤΗ",I6="ΠΟΛΥ ΚΑΛΗ",I6="ΚΑΛΗ"),IF(K6="ΝΑΙ",L6="ΝΑΙ"))),"ΟΚ","ΑΠΟΡΡΙΠΤΕΤΑΙ")</f>
        <v>ΟΚ</v>
      </c>
      <c r="O6" s="6"/>
      <c r="P6" s="6">
        <f>IF(O6="ΝΑΙ",150,0)</f>
        <v>0</v>
      </c>
      <c r="Q6" s="3"/>
      <c r="R6" s="3">
        <f>IF(Q6="ΑΡΙΣΤΗ",100,IF(Q6="ΠΟΛΥ ΚΑΛΗ",50,IF(Q6="ΚΑΛΗ",30,)))</f>
        <v>0</v>
      </c>
      <c r="S6" s="3"/>
      <c r="T6" s="3">
        <f>IF(S6="ΑΡΙΣΤΗ",100,IF(S6="ΠΟΛΥ ΚΑΛΗ",50,IF(S6="ΚΑΛΗ",30,)))</f>
        <v>0</v>
      </c>
      <c r="U6" s="6">
        <v>84</v>
      </c>
      <c r="V6" s="6">
        <f>U6*7</f>
        <v>588</v>
      </c>
      <c r="W6" s="17">
        <f>H6+J6+P6+T6+V6</f>
        <v>1419</v>
      </c>
      <c r="X6" s="22"/>
    </row>
    <row r="7" spans="1:44" x14ac:dyDescent="0.25">
      <c r="A7" s="19"/>
      <c r="X7" s="1"/>
    </row>
    <row r="8" spans="1:44" s="24" customFormat="1" ht="17.25" customHeight="1" x14ac:dyDescent="0.25">
      <c r="A8" s="28"/>
      <c r="B8" s="28"/>
    </row>
    <row r="9" spans="1:44" s="24" customFormat="1" ht="17.25" customHeight="1" x14ac:dyDescent="0.25">
      <c r="A9" s="28"/>
      <c r="B9" s="28"/>
    </row>
    <row r="10" spans="1:44" s="24" customFormat="1" ht="66" customHeight="1" x14ac:dyDescent="0.25">
      <c r="A10" s="29"/>
      <c r="B10" s="29"/>
    </row>
    <row r="11" spans="1:44" s="24" customFormat="1" ht="48.75" customHeight="1" x14ac:dyDescent="0.25">
      <c r="A11" s="29"/>
      <c r="B11" s="29"/>
    </row>
    <row r="12" spans="1:44" s="24" customFormat="1" ht="64.5" customHeight="1" x14ac:dyDescent="0.25">
      <c r="A12" s="29"/>
      <c r="B12" s="29"/>
    </row>
    <row r="13" spans="1:44" x14ac:dyDescent="0.25">
      <c r="Q13" s="19"/>
      <c r="X13" s="1"/>
    </row>
  </sheetData>
  <sheetProtection algorithmName="SHA-512" hashValue="r9Wqbz72fvRmj2kUnljrCgMRR4iLLkFVAuFEX5tYA1JH8k5TFVekyVE2qIbVaApmMfu6RRwTPoRFcK7S2sNMGw==" saltValue="sUpPlrDBnYzaGYjRsYNYl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3:E3"/>
    <mergeCell ref="F3:M3"/>
    <mergeCell ref="O3:V3"/>
  </mergeCells>
  <dataValidations count="3">
    <dataValidation type="list" allowBlank="1" showInputMessage="1" showErrorMessage="1" sqref="O5:O6 F5:F6 K5:M6" xr:uid="{BA27BFBE-D5D8-4127-BCE8-599C7D3D708C}">
      <formula1>$AQ$1:$AQ$2</formula1>
    </dataValidation>
    <dataValidation type="list" allowBlank="1" showInputMessage="1" showErrorMessage="1" sqref="I5:I6 Q5:Q6 S5:S6" xr:uid="{81D6E626-61E7-43EE-A69D-071B160A26FD}">
      <formula1>$AR$1:$AR$3</formula1>
    </dataValidation>
    <dataValidation type="whole" allowBlank="1" showInputMessage="1" showErrorMessage="1" errorTitle="ΠΡΟΣΟΧΗ!" error="ΕΩΣ 84 ΜΗΝΕΣ" sqref="U5:U6" xr:uid="{F8D2061E-CFD4-40EF-92DD-F3947F6CDE27}">
      <formula1>1</formula1>
      <formula2>84</formula2>
    </dataValidation>
  </dataValidation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5AE-7280-4297-A662-CE9FE9407357}">
  <sheetPr>
    <pageSetUpPr fitToPage="1"/>
  </sheetPr>
  <dimension ref="A1:AR13"/>
  <sheetViews>
    <sheetView workbookViewId="0">
      <selection activeCell="B16" sqref="B16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hidden="1" customWidth="1"/>
    <col min="8" max="8" width="7.28515625" style="1" hidden="1" customWidth="1"/>
    <col min="9" max="9" width="9.8554687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14.7109375" style="1" hidden="1" customWidth="1"/>
    <col min="14" max="14" width="14.42578125" style="1" hidden="1" customWidth="1"/>
    <col min="15" max="15" width="16.42578125" style="1" hidden="1" customWidth="1"/>
    <col min="16" max="16" width="7.28515625" style="1" hidden="1" customWidth="1"/>
    <col min="17" max="17" width="11.42578125" style="1" hidden="1" customWidth="1"/>
    <col min="18" max="18" width="7.85546875" style="1" hidden="1" customWidth="1"/>
    <col min="19" max="19" width="11.140625" style="1" hidden="1" customWidth="1"/>
    <col min="20" max="20" width="7.28515625" style="1" hidden="1" customWidth="1"/>
    <col min="21" max="21" width="16.85546875" style="1" hidden="1" customWidth="1"/>
    <col min="22" max="22" width="8" style="1" hidden="1" customWidth="1"/>
    <col min="23" max="23" width="9.5703125" style="1" hidden="1" customWidth="1"/>
    <col min="24" max="24" width="27.140625" style="19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70.5" customHeight="1" x14ac:dyDescent="0.25">
      <c r="A1" s="39" t="s">
        <v>28</v>
      </c>
      <c r="B1" s="39"/>
      <c r="C1" s="39"/>
      <c r="D1" s="39"/>
      <c r="E1" s="39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40" t="s">
        <v>13</v>
      </c>
      <c r="B3" s="41"/>
      <c r="C3" s="41"/>
      <c r="D3" s="41"/>
      <c r="E3" s="42"/>
      <c r="F3" s="43" t="s">
        <v>0</v>
      </c>
      <c r="G3" s="43"/>
      <c r="H3" s="43"/>
      <c r="I3" s="37"/>
      <c r="J3" s="37"/>
      <c r="K3" s="37"/>
      <c r="L3" s="40"/>
      <c r="M3" s="44"/>
      <c r="N3" s="14"/>
      <c r="O3" s="45" t="s">
        <v>9</v>
      </c>
      <c r="P3" s="46"/>
      <c r="Q3" s="46"/>
      <c r="R3" s="46"/>
      <c r="S3" s="46"/>
      <c r="T3" s="46"/>
      <c r="U3" s="46"/>
      <c r="V3" s="43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24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25</v>
      </c>
      <c r="V4" s="7" t="s">
        <v>8</v>
      </c>
      <c r="W4" s="23" t="s">
        <v>18</v>
      </c>
      <c r="X4" s="27" t="s">
        <v>23</v>
      </c>
    </row>
    <row r="5" spans="1:44" x14ac:dyDescent="0.25">
      <c r="A5" s="3">
        <v>1</v>
      </c>
      <c r="B5" s="7"/>
      <c r="C5" s="18"/>
      <c r="D5" s="7"/>
      <c r="E5" s="8"/>
      <c r="F5" s="6"/>
      <c r="G5" s="6"/>
      <c r="H5" s="6"/>
      <c r="I5" s="3"/>
      <c r="J5" s="3"/>
      <c r="K5" s="3"/>
      <c r="L5" s="3"/>
      <c r="M5" s="4"/>
      <c r="N5" s="26"/>
      <c r="O5" s="6"/>
      <c r="P5" s="6"/>
      <c r="Q5" s="3"/>
      <c r="R5" s="3"/>
      <c r="S5" s="3"/>
      <c r="T5" s="3"/>
      <c r="U5" s="6"/>
      <c r="V5" s="6"/>
      <c r="W5" s="17"/>
      <c r="X5" s="22"/>
    </row>
    <row r="7" spans="1:44" x14ac:dyDescent="0.25">
      <c r="X7" s="1"/>
    </row>
    <row r="8" spans="1:44" s="24" customFormat="1" ht="17.25" customHeight="1" x14ac:dyDescent="0.25"/>
    <row r="9" spans="1:44" s="24" customFormat="1" ht="17.25" customHeight="1" x14ac:dyDescent="0.25"/>
    <row r="10" spans="1:44" s="24" customFormat="1" ht="66" customHeight="1" x14ac:dyDescent="0.25"/>
    <row r="11" spans="1:44" s="24" customFormat="1" ht="48.75" customHeight="1" x14ac:dyDescent="0.25">
      <c r="B11" s="24" t="s">
        <v>26</v>
      </c>
    </row>
    <row r="12" spans="1:44" s="24" customFormat="1" ht="71.25" customHeight="1" x14ac:dyDescent="0.25"/>
    <row r="13" spans="1:44" x14ac:dyDescent="0.25">
      <c r="X13" s="1"/>
    </row>
  </sheetData>
  <sheetProtection algorithmName="SHA-512" hashValue="WtTyrBchML/McnzRW5WO+I7dkuJ34EuCbnIG5EDYXwrJ1Z11fAcWzcEO804V9yqMCGrIPzdSotupAVpbCYbrcw==" saltValue="HHknlEitCHkE8ZCY+T5bO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4:AD8">
    <sortCondition ref="D4:D8"/>
  </sortState>
  <mergeCells count="4">
    <mergeCell ref="A1:E1"/>
    <mergeCell ref="A3:E3"/>
    <mergeCell ref="F3:M3"/>
    <mergeCell ref="O3:V3"/>
  </mergeCells>
  <dataValidations count="3">
    <dataValidation type="list" allowBlank="1" showInputMessage="1" showErrorMessage="1" sqref="K5:M5 O5 F5" xr:uid="{A2EA1045-4DB7-4E6D-9258-2619011F13A2}">
      <formula1>$AQ$1:$AQ$2</formula1>
    </dataValidation>
    <dataValidation type="list" allowBlank="1" showInputMessage="1" showErrorMessage="1" sqref="S5 I5 Q5" xr:uid="{F9F3BAAF-463E-44AA-8EBC-CE806961DB3B}">
      <formula1>$AR$1:$AR$3</formula1>
    </dataValidation>
    <dataValidation type="whole" allowBlank="1" showInputMessage="1" showErrorMessage="1" errorTitle="ΠΡΟΣΟΧΗ!" error="ΕΩΣ 84 ΜΗΝΕΣ" sqref="U5" xr:uid="{398E6597-517A-401E-8C7F-2FF77F92241D}">
      <formula1>1</formula1>
      <formula2>84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ΠΕ ή ΤΕ ΔΙΟΙΚΗΤΙΚΟΥ_ΠΡΟΣΛΗΠΤΕΩΝ</vt:lpstr>
      <vt:lpstr>ΠΕ ή ΤΕ ΔΙΟΙΚΗΤΙΚΟΥ_ΚΑΤΑΤΑΞΗΣ</vt:lpstr>
      <vt:lpstr>ΑΠΟΡΡΙΠΤΕΟΙ ΠΕ ή ΤΕ ΔΙΟΙΚΗΤ_HR</vt:lpstr>
      <vt:lpstr>'ΠΕ ή ΤΕ ΔΙΟΙΚΗΤΙΚΟΥ_ΚΑΤΑΤΑΞΗΣ'!Print_Area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2025-12-11T06:58:46Z</cp:lastPrinted>
  <dcterms:created xsi:type="dcterms:W3CDTF">2017-10-23T05:29:48Z</dcterms:created>
  <dcterms:modified xsi:type="dcterms:W3CDTF">2025-12-18T12:36:49Z</dcterms:modified>
</cp:coreProperties>
</file>