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kefala\Desktop\it\site aemy\αναρτημένα από μένα\2025\16.5\ΕΡΓΟ5 XLS\"/>
    </mc:Choice>
  </mc:AlternateContent>
  <xr:revisionPtr revIDLastSave="0" documentId="13_ncr:1_{B42249C2-9044-426A-9E2B-761D246DF36B}" xr6:coauthVersionLast="47" xr6:coauthVersionMax="47" xr10:uidLastSave="{00000000-0000-0000-0000-000000000000}"/>
  <workbookProtection workbookAlgorithmName="SHA-512" workbookHashValue="NvI19CXsrKjgElrnjjfRBk0oucxTAEH7hEZlq1wiaKIiO05PN81YA5eoX7/Q7hVBxkju3iqK0h7xO5TSc1gVKw==" workbookSaltValue="DIdY5B0Vd4uwZE1UiqO9BA==" workbookSpinCount="100000" lockStructure="1"/>
  <bookViews>
    <workbookView xWindow="-120" yWindow="-120" windowWidth="29040" windowHeight="15720" xr2:uid="{00000000-000D-0000-FFFF-FFFF00000000}"/>
  </bookViews>
  <sheets>
    <sheet name="ΑΠΟΡΡΙΠΤΕΟΙ" sheetId="8" r:id="rId1"/>
    <sheet name="ΠΕ ΟΙΚΟΝΟΜΙΚΟΥ_ΚΑΤΑΤΑΞΗΣ" sheetId="7" r:id="rId2"/>
    <sheet name="ΠΕ ΟΙΚΟΝΟΜΙΚΟΥ_ΠΡΟΣΛΗΠΤΕΩΝ" sheetId="9" r:id="rId3"/>
  </sheets>
  <calcPr calcId="191029"/>
</workbook>
</file>

<file path=xl/calcChain.xml><?xml version="1.0" encoding="utf-8"?>
<calcChain xmlns="http://schemas.openxmlformats.org/spreadsheetml/2006/main">
  <c r="V6" i="9" l="1"/>
  <c r="T6" i="9"/>
  <c r="R6" i="9"/>
  <c r="P6" i="9"/>
  <c r="N6" i="9"/>
  <c r="J6" i="9"/>
  <c r="H6" i="9"/>
  <c r="V5" i="9"/>
  <c r="T5" i="9"/>
  <c r="R5" i="9"/>
  <c r="P5" i="9"/>
  <c r="N5" i="9"/>
  <c r="J5" i="9"/>
  <c r="H5" i="9"/>
  <c r="W6" i="9" l="1"/>
  <c r="W5" i="9"/>
  <c r="N5" i="7"/>
  <c r="N6" i="7"/>
  <c r="P5" i="7"/>
  <c r="V6" i="7"/>
  <c r="T6" i="7"/>
  <c r="R6" i="7"/>
  <c r="P6" i="7"/>
  <c r="J6" i="7"/>
  <c r="H6" i="7"/>
  <c r="W6" i="7" l="1"/>
  <c r="V5" i="7"/>
  <c r="T5" i="7"/>
  <c r="R5" i="7"/>
  <c r="J5" i="7"/>
  <c r="H5" i="7"/>
  <c r="W5" i="7" l="1"/>
</calcChain>
</file>

<file path=xl/sharedStrings.xml><?xml version="1.0" encoding="utf-8"?>
<sst xmlns="http://schemas.openxmlformats.org/spreadsheetml/2006/main" count="132" uniqueCount="42">
  <si>
    <t>ΤΥΠΙΚΑ ΠΡΟΣΟΝΤΑ</t>
  </si>
  <si>
    <t>Α/Α</t>
  </si>
  <si>
    <t>ΕΚΠΛΗΡΩΣΗ ΣΤΡΑΤΙΩΤΙΚΩΝ ΥΠΟΧΡΕΩΣΕΩΝ</t>
  </si>
  <si>
    <t>ΜΕΤΑΠΤΥΧΙΑΚΟΣ ΤΙΤΛΟΣ</t>
  </si>
  <si>
    <t>ΓΝΩΣΗ ΑΓΓΛΙΚΗΣ ΓΛΩΣΣΑΣ</t>
  </si>
  <si>
    <t>ΑΡΙΣΤΗ</t>
  </si>
  <si>
    <t>ΓΝΩΣΗ ΔΕΥΤΕΡΗΣ ΞΕΝΗΣ ΓΛΩΣΣΑΣ</t>
  </si>
  <si>
    <t>ΓΝΩΣΗ ΤΡΙΤΗΣ ΞΕΝΗΣ ΓΛΩΣΣΑΣ</t>
  </si>
  <si>
    <t>ΜΟΡΙΑ</t>
  </si>
  <si>
    <t>ΠΡΟΣΘΕΤΑ-ΣΥΝΕΚΤΙΜΩΜΕΝΑ ΠΡΟΣΟΝΤΑ</t>
  </si>
  <si>
    <t>ΝΑΙ</t>
  </si>
  <si>
    <t>ΓΝΩΣΗ ΧΕΙΡΙΣΜΟΥ Η/Υ</t>
  </si>
  <si>
    <t xml:space="preserve">ΤΙΤΛΟΣ ΣΠΟΥΔΩΝ </t>
  </si>
  <si>
    <t>ΣΤΟΙΧΕΙΑ ΥΠΟΨΗΦΙΟΥ</t>
  </si>
  <si>
    <t>ΕΠΩΝΥΜΟ</t>
  </si>
  <si>
    <t>ΟΝΟΜΑ</t>
  </si>
  <si>
    <t>ΑΡΙΘΜΟΣ ΠΡΩΤ. ΑΙΤΗΣΗΣ</t>
  </si>
  <si>
    <t>ΗΜΕΡΟΜΗΝΙΑ</t>
  </si>
  <si>
    <t>ΣΥΝΟΛΟ ΜΟΡΙΩΝ</t>
  </si>
  <si>
    <t>ΌΧΙ</t>
  </si>
  <si>
    <t>ΚΑΛΗ</t>
  </si>
  <si>
    <t>ΠΟΛΥ ΚΑΛΗ</t>
  </si>
  <si>
    <t>ΒΑΘΜΟΣ ΤΙΤΛΟΥ ΣΠΟΥΔΩΝ</t>
  </si>
  <si>
    <t>ΠΑΡΑΤΗΡΗΣΕΙΣ</t>
  </si>
  <si>
    <t xml:space="preserve">ΕΜΠΕΙΡΙΑ ΤΟΥΛ. ΕΝΟΣ (1) ΕΤΟΥΣ ΣΕ ΠΡΟΣΛΗΨΕΙΣ, ΔΙΑΧΕΙΡΙΣΗ ΜΙΣΘΟΔΟΣΙΑΣ, ΔΙΟΙΚΗΤΙΚΗ ΥΠΟΣΤΗΡΙΞΗ </t>
  </si>
  <si>
    <t>ΕΜΠΕΙΡΙΑ ΣΕ ΠΡΟΣΛΗΨΕΙΣ, ΔΙΑΧΕΙΡΙΣΗ ΜΙΣΘΟΔΟΣΙΑΣ &amp; ΔΙΟΙΚΗΤΙΚΗ ΥΠΟΣΤΗΡΙΞΗ  (έως 84 μήνες)</t>
  </si>
  <si>
    <t xml:space="preserve">ΕΜΠΕΙΡΙΑ ΤΟΥΛ. ΕΝΟΣ (1) ΕΤΟΥΣ ΣΕ ΓΡΑΜΜΑΤΕΙΑΚΗ ΥΠΟΣΤΗΡΙΞΗ </t>
  </si>
  <si>
    <t>ΜΑΛΑΜΑΤΕΝΙΟΣ</t>
  </si>
  <si>
    <t>ΘΕΟΔΩΡΟΣ</t>
  </si>
  <si>
    <t>ΜΗ ΠΡΟΣΚΟΜΙΣΗ ΠΙΣΤΟΠΟΙΗΤΙΚΟΥ ΓΝΩΣΗΣ ΧΕΙΡΙΣΜΟΥ Η/Υ ΌΠΩΣ ΑΠΑΙΤΕΙΤΑΙ ΑΠΌ ΠΡΟΣΚΛΗΣΗ</t>
  </si>
  <si>
    <t>ΕΜΠΕΙΡΙΑ ΣΕ ΜΗΧΑΝΟΓΡΑΦΗΜΕΝΟ ΛΟΓΙΣΤΗΡΙΟ ΒΙΒΛΙΑ Γ' ΚΑΤΗΓΟΡΙΑΣ ή/και ΔΙΑΧΕΙΡΙΣΗ ΜΙΣΘΟΔΟΣΙΑΣ  (έως 84 μήνες)</t>
  </si>
  <si>
    <t>13/5/2025 (αποστολή 8/5/2025)</t>
  </si>
  <si>
    <t>ΔΗΜΗΤΡΟΠΟΥΛΟΣ</t>
  </si>
  <si>
    <t>ΓΕΩΡΓΙΟΣ</t>
  </si>
  <si>
    <r>
      <t>ΕΡΓΟ 5 - ΠΕ ή ΤΕ ΟΙΚΟΝΟΜΙΚΟΥ ή ΛΟΓΙΣΤΙΚΗΣ 
1. ΠΙΝΑΚΑΣ</t>
    </r>
    <r>
      <rPr>
        <b/>
        <sz val="15"/>
        <rFont val="Calibri"/>
        <family val="2"/>
        <charset val="161"/>
        <scheme val="minor"/>
      </rPr>
      <t xml:space="preserve"> ΑΠΟΡΡΙΠΤΕΩΝ</t>
    </r>
  </si>
  <si>
    <t>ΜΗ ΠΡΟΣΚΟΜΙΣΗ ΠΙΣΤΟΠΟΙΗΤΙΚΟΥ ΓΝΩΣΗΣ ΑΓΓΛΙΚΗΣ ΓΛΩΣΣΑΣ ΌΠΩΣ ΑΠΑΙΤΕΙΤΑΙ ΑΠΌ ΠΡΟΣΚΛΗΣΗ</t>
  </si>
  <si>
    <t xml:space="preserve">ΕΡΓΟ 5 - ΠΕ ή ΤΕ ΟΙΚΟΝΟΜΙΚΟΥ ή ΛΟΓΙΣΤΙΚΗΣ
2. ΠΙΝΑΚΑΣ ΚΑΤΑΤΑΞΗΣ </t>
  </si>
  <si>
    <t>ΕΡΓΟ 5 - ΠΕ ή ΤΕ ΟΙΚΟΝΟΜΙΚΟΥ ή ΛΟΓΙΣΤΙΚΗΣ
3. ΠΙΝΑΚΑΣ ΠΡΟΣΛΗΠΤΕΩΝ</t>
  </si>
  <si>
    <t>Η****</t>
  </si>
  <si>
    <t>Σ****</t>
  </si>
  <si>
    <t>Χ****</t>
  </si>
  <si>
    <t>Α****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</si>
</sst>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5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8" xfId="0" applyFont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95AE-7280-4297-A662-CE9FE9407357}">
  <sheetPr>
    <pageSetUpPr fitToPage="1"/>
  </sheetPr>
  <dimension ref="A1:AR6"/>
  <sheetViews>
    <sheetView tabSelected="1" workbookViewId="0">
      <selection activeCell="X10" sqref="X10"/>
    </sheetView>
  </sheetViews>
  <sheetFormatPr defaultColWidth="9.140625" defaultRowHeight="15" x14ac:dyDescent="0.25"/>
  <cols>
    <col min="1" max="1" width="4.85546875" style="1" customWidth="1"/>
    <col min="2" max="2" width="9.28515625" style="1" customWidth="1"/>
    <col min="3" max="3" width="13.7109375" style="1" customWidth="1"/>
    <col min="4" max="4" width="21.140625" style="1" customWidth="1"/>
    <col min="5" max="5" width="19" style="1" customWidth="1"/>
    <col min="6" max="7" width="10.85546875" style="1" hidden="1" customWidth="1"/>
    <col min="8" max="8" width="7.28515625" style="1" hidden="1" customWidth="1"/>
    <col min="9" max="9" width="9.85546875" style="1" hidden="1" customWidth="1"/>
    <col min="10" max="10" width="8" style="1" hidden="1" customWidth="1"/>
    <col min="11" max="11" width="10.85546875" style="1" hidden="1" customWidth="1"/>
    <col min="12" max="12" width="16.28515625" style="1" hidden="1" customWidth="1"/>
    <col min="13" max="13" width="14.7109375" style="1" hidden="1" customWidth="1"/>
    <col min="14" max="14" width="14.42578125" style="1" hidden="1" customWidth="1"/>
    <col min="15" max="15" width="16.42578125" style="1" hidden="1" customWidth="1"/>
    <col min="16" max="16" width="7.28515625" style="1" hidden="1" customWidth="1"/>
    <col min="17" max="17" width="11.42578125" style="1" hidden="1" customWidth="1"/>
    <col min="18" max="18" width="7.85546875" style="1" hidden="1" customWidth="1"/>
    <col min="19" max="19" width="11.140625" style="1" hidden="1" customWidth="1"/>
    <col min="20" max="20" width="7.28515625" style="1" hidden="1" customWidth="1"/>
    <col min="21" max="21" width="16.85546875" style="1" hidden="1" customWidth="1"/>
    <col min="22" max="22" width="8" style="1" hidden="1" customWidth="1"/>
    <col min="23" max="23" width="9.5703125" style="1" hidden="1" customWidth="1"/>
    <col min="24" max="24" width="27.140625" style="19" customWidth="1"/>
    <col min="25" max="25" width="11.28515625" style="1" customWidth="1"/>
    <col min="26" max="42" width="9.140625" style="1"/>
    <col min="43" max="43" width="0" style="1" hidden="1" customWidth="1"/>
    <col min="44" max="44" width="10.5703125" style="1" hidden="1" customWidth="1"/>
    <col min="45" max="16384" width="9.140625" style="1"/>
  </cols>
  <sheetData>
    <row r="1" spans="1:44" ht="41.25" customHeight="1" x14ac:dyDescent="0.25">
      <c r="A1" s="30" t="s">
        <v>34</v>
      </c>
      <c r="B1" s="31"/>
      <c r="C1" s="31"/>
      <c r="D1" s="31"/>
      <c r="E1" s="31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7"/>
      <c r="AQ1" s="1" t="s">
        <v>10</v>
      </c>
      <c r="AR1" s="1" t="s">
        <v>5</v>
      </c>
    </row>
    <row r="2" spans="1:44" x14ac:dyDescent="0.25">
      <c r="A2" s="3"/>
      <c r="B2" s="3"/>
      <c r="C2" s="12"/>
      <c r="D2" s="12"/>
      <c r="E2" s="4"/>
      <c r="F2" s="6"/>
      <c r="G2" s="6"/>
      <c r="H2" s="6"/>
      <c r="I2" s="3"/>
      <c r="J2" s="3"/>
      <c r="K2" s="3"/>
      <c r="L2" s="12"/>
      <c r="M2" s="4"/>
      <c r="N2" s="15"/>
      <c r="O2" s="5"/>
      <c r="P2" s="6"/>
      <c r="Q2" s="3"/>
      <c r="R2" s="3"/>
      <c r="S2" s="3"/>
      <c r="T2" s="3"/>
      <c r="U2" s="6"/>
      <c r="V2" s="6"/>
      <c r="W2" s="6"/>
      <c r="X2" s="20"/>
      <c r="AQ2" s="1" t="s">
        <v>19</v>
      </c>
      <c r="AR2" s="1" t="s">
        <v>21</v>
      </c>
    </row>
    <row r="3" spans="1:44" s="2" customFormat="1" ht="15.75" customHeight="1" x14ac:dyDescent="0.25">
      <c r="A3" s="32" t="s">
        <v>13</v>
      </c>
      <c r="B3" s="33"/>
      <c r="C3" s="33"/>
      <c r="D3" s="33"/>
      <c r="E3" s="34"/>
      <c r="F3" s="35" t="s">
        <v>0</v>
      </c>
      <c r="G3" s="35"/>
      <c r="H3" s="35"/>
      <c r="I3" s="36"/>
      <c r="J3" s="36"/>
      <c r="K3" s="36"/>
      <c r="L3" s="32"/>
      <c r="M3" s="37"/>
      <c r="N3" s="14"/>
      <c r="O3" s="38" t="s">
        <v>9</v>
      </c>
      <c r="P3" s="39"/>
      <c r="Q3" s="39"/>
      <c r="R3" s="39"/>
      <c r="S3" s="39"/>
      <c r="T3" s="39"/>
      <c r="U3" s="39"/>
      <c r="V3" s="35"/>
      <c r="X3" s="21"/>
      <c r="AR3" s="1" t="s">
        <v>20</v>
      </c>
    </row>
    <row r="4" spans="1:44" s="11" customFormat="1" ht="108" customHeight="1" x14ac:dyDescent="0.25">
      <c r="A4" s="7" t="s">
        <v>1</v>
      </c>
      <c r="B4" s="7" t="s">
        <v>16</v>
      </c>
      <c r="C4" s="13" t="s">
        <v>17</v>
      </c>
      <c r="D4" s="13" t="s">
        <v>14</v>
      </c>
      <c r="E4" s="8" t="s">
        <v>15</v>
      </c>
      <c r="F4" s="10" t="s">
        <v>12</v>
      </c>
      <c r="G4" s="10" t="s">
        <v>22</v>
      </c>
      <c r="H4" s="7" t="s">
        <v>8</v>
      </c>
      <c r="I4" s="7" t="s">
        <v>4</v>
      </c>
      <c r="J4" s="7" t="s">
        <v>8</v>
      </c>
      <c r="K4" s="7" t="s">
        <v>11</v>
      </c>
      <c r="L4" s="7" t="s">
        <v>24</v>
      </c>
      <c r="M4" s="8" t="s">
        <v>2</v>
      </c>
      <c r="N4" s="16"/>
      <c r="O4" s="9" t="s">
        <v>3</v>
      </c>
      <c r="P4" s="10" t="s">
        <v>8</v>
      </c>
      <c r="Q4" s="7" t="s">
        <v>6</v>
      </c>
      <c r="R4" s="7" t="s">
        <v>8</v>
      </c>
      <c r="S4" s="7" t="s">
        <v>7</v>
      </c>
      <c r="T4" s="7" t="s">
        <v>8</v>
      </c>
      <c r="U4" s="7" t="s">
        <v>25</v>
      </c>
      <c r="V4" s="7" t="s">
        <v>8</v>
      </c>
      <c r="W4" s="23" t="s">
        <v>18</v>
      </c>
      <c r="X4" s="25" t="s">
        <v>23</v>
      </c>
    </row>
    <row r="5" spans="1:44" ht="60" x14ac:dyDescent="0.25">
      <c r="A5" s="3">
        <v>1</v>
      </c>
      <c r="B5" s="7">
        <v>3544</v>
      </c>
      <c r="C5" s="18">
        <v>45777</v>
      </c>
      <c r="D5" s="7" t="s">
        <v>38</v>
      </c>
      <c r="E5" s="8" t="s">
        <v>39</v>
      </c>
      <c r="F5" s="6"/>
      <c r="G5" s="6"/>
      <c r="H5" s="6"/>
      <c r="I5" s="3"/>
      <c r="J5" s="3"/>
      <c r="K5" s="3"/>
      <c r="L5" s="3"/>
      <c r="M5" s="4"/>
      <c r="N5" s="24"/>
      <c r="O5" s="6"/>
      <c r="P5" s="6"/>
      <c r="Q5" s="3"/>
      <c r="R5" s="3"/>
      <c r="S5" s="3"/>
      <c r="T5" s="3"/>
      <c r="U5" s="6"/>
      <c r="V5" s="6"/>
      <c r="W5" s="17"/>
      <c r="X5" s="22" t="s">
        <v>29</v>
      </c>
    </row>
    <row r="6" spans="1:44" ht="60" x14ac:dyDescent="0.25">
      <c r="A6" s="3">
        <v>2</v>
      </c>
      <c r="B6" s="7">
        <v>4053</v>
      </c>
      <c r="C6" s="18">
        <v>45789</v>
      </c>
      <c r="D6" s="7" t="s">
        <v>40</v>
      </c>
      <c r="E6" s="8" t="s">
        <v>41</v>
      </c>
      <c r="F6" s="6"/>
      <c r="G6" s="6"/>
      <c r="H6" s="6"/>
      <c r="I6" s="3"/>
      <c r="J6" s="3"/>
      <c r="K6" s="3"/>
      <c r="L6" s="3"/>
      <c r="M6" s="4"/>
      <c r="N6" s="24"/>
      <c r="O6" s="6"/>
      <c r="P6" s="6"/>
      <c r="Q6" s="3"/>
      <c r="R6" s="3"/>
      <c r="S6" s="3"/>
      <c r="T6" s="3"/>
      <c r="U6" s="6"/>
      <c r="V6" s="6"/>
      <c r="W6" s="17"/>
      <c r="X6" s="22" t="s">
        <v>35</v>
      </c>
    </row>
  </sheetData>
  <sheetProtection algorithmName="SHA-512" hashValue="aPg8xStidUww0fMVYtFDepeOJaeAwTP93o9YlRVq98CPGpSZQ5pXnakNzqfezMbsVGx6tKFgAUBR+fIh6plqDQ==" saltValue="Uy9+fGROZbyhy7TECpvMXw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4:AD6">
    <sortCondition ref="D4:D6"/>
  </sortState>
  <mergeCells count="4">
    <mergeCell ref="A1:E1"/>
    <mergeCell ref="A3:E3"/>
    <mergeCell ref="F3:M3"/>
    <mergeCell ref="O3:V3"/>
  </mergeCells>
  <dataValidations count="3">
    <dataValidation type="list" allowBlank="1" showInputMessage="1" showErrorMessage="1" sqref="F5:F6 K5:M6 O5:O6" xr:uid="{A2EA1045-4DB7-4E6D-9258-2619011F13A2}">
      <formula1>$AQ$1:$AQ$2</formula1>
    </dataValidation>
    <dataValidation type="list" allowBlank="1" showInputMessage="1" showErrorMessage="1" sqref="Q5:Q6 S5:S6 I5:I6" xr:uid="{F9F3BAAF-463E-44AA-8EBC-CE806961DB3B}">
      <formula1>$AR$1:$AR$3</formula1>
    </dataValidation>
    <dataValidation type="whole" allowBlank="1" showInputMessage="1" showErrorMessage="1" errorTitle="ΠΡΟΣΟΧΗ!" error="ΕΩΣ 84 ΜΗΝΕΣ" sqref="U5:U6" xr:uid="{398E6597-517A-401E-8C7F-2FF77F92241D}">
      <formula1>1</formula1>
      <formula2>84</formula2>
    </dataValidation>
  </dataValidation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87FE0-01D5-4761-9E27-25357E3229AB}">
  <sheetPr>
    <pageSetUpPr fitToPage="1"/>
  </sheetPr>
  <dimension ref="A1:AQ6"/>
  <sheetViews>
    <sheetView workbookViewId="0">
      <pane xSplit="5" ySplit="4" topLeftCell="O5" activePane="bottomRight" state="frozen"/>
      <selection pane="topRight" activeCell="F1" sqref="F1"/>
      <selection pane="bottomLeft" activeCell="A5" sqref="A5"/>
      <selection pane="bottomRight" activeCell="C8" sqref="C8"/>
    </sheetView>
  </sheetViews>
  <sheetFormatPr defaultColWidth="9.140625" defaultRowHeight="15" x14ac:dyDescent="0.25"/>
  <cols>
    <col min="1" max="1" width="4.85546875" style="1" customWidth="1"/>
    <col min="2" max="2" width="9.28515625" style="1" customWidth="1"/>
    <col min="3" max="3" width="13.7109375" style="1" customWidth="1"/>
    <col min="4" max="4" width="21.140625" style="1" customWidth="1"/>
    <col min="5" max="5" width="19" style="1" customWidth="1"/>
    <col min="6" max="7" width="10.85546875" style="1" customWidth="1"/>
    <col min="8" max="8" width="7.28515625" style="1" customWidth="1"/>
    <col min="9" max="9" width="9.85546875" style="1" customWidth="1"/>
    <col min="10" max="10" width="8" style="1" customWidth="1"/>
    <col min="11" max="11" width="10.85546875" style="1" customWidth="1"/>
    <col min="12" max="12" width="16.28515625" style="1" customWidth="1"/>
    <col min="13" max="13" width="14.7109375" style="1" customWidth="1"/>
    <col min="14" max="14" width="14.42578125" style="1" customWidth="1"/>
    <col min="15" max="15" width="16.42578125" style="1" customWidth="1"/>
    <col min="16" max="16" width="7.28515625" style="1" customWidth="1"/>
    <col min="17" max="17" width="11.42578125" style="1" customWidth="1"/>
    <col min="18" max="18" width="7.85546875" style="1" customWidth="1"/>
    <col min="19" max="19" width="11.140625" style="1" customWidth="1"/>
    <col min="20" max="20" width="7.28515625" style="1" customWidth="1"/>
    <col min="21" max="21" width="21.140625" style="1" customWidth="1"/>
    <col min="22" max="22" width="8" style="1" customWidth="1"/>
    <col min="23" max="23" width="9.5703125" style="1" customWidth="1"/>
    <col min="24" max="24" width="11.28515625" style="1" customWidth="1"/>
    <col min="25" max="41" width="9.140625" style="1"/>
    <col min="42" max="42" width="0" style="1" hidden="1" customWidth="1"/>
    <col min="43" max="43" width="10.5703125" style="1" hidden="1" customWidth="1"/>
    <col min="44" max="16384" width="9.140625" style="1"/>
  </cols>
  <sheetData>
    <row r="1" spans="1:43" ht="41.25" customHeight="1" x14ac:dyDescent="0.25">
      <c r="A1" s="30" t="s">
        <v>36</v>
      </c>
      <c r="B1" s="31"/>
      <c r="C1" s="31"/>
      <c r="D1" s="31"/>
      <c r="E1" s="31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8"/>
      <c r="AP1" s="1" t="s">
        <v>10</v>
      </c>
      <c r="AQ1" s="1" t="s">
        <v>5</v>
      </c>
    </row>
    <row r="2" spans="1:43" x14ac:dyDescent="0.25">
      <c r="A2" s="3"/>
      <c r="B2" s="3"/>
      <c r="C2" s="12"/>
      <c r="D2" s="12"/>
      <c r="E2" s="4"/>
      <c r="F2" s="6"/>
      <c r="G2" s="6"/>
      <c r="H2" s="6"/>
      <c r="I2" s="3"/>
      <c r="J2" s="3"/>
      <c r="K2" s="3"/>
      <c r="L2" s="12"/>
      <c r="M2" s="4"/>
      <c r="N2" s="15"/>
      <c r="O2" s="5"/>
      <c r="P2" s="6"/>
      <c r="Q2" s="3"/>
      <c r="R2" s="3"/>
      <c r="S2" s="3"/>
      <c r="T2" s="3"/>
      <c r="U2" s="6"/>
      <c r="V2" s="6"/>
      <c r="W2" s="6"/>
      <c r="AP2" s="1" t="s">
        <v>19</v>
      </c>
      <c r="AQ2" s="1" t="s">
        <v>21</v>
      </c>
    </row>
    <row r="3" spans="1:43" s="2" customFormat="1" ht="15.75" customHeight="1" x14ac:dyDescent="0.25">
      <c r="A3" s="32" t="s">
        <v>13</v>
      </c>
      <c r="B3" s="33"/>
      <c r="C3" s="33"/>
      <c r="D3" s="33"/>
      <c r="E3" s="34"/>
      <c r="F3" s="35" t="s">
        <v>0</v>
      </c>
      <c r="G3" s="35"/>
      <c r="H3" s="35"/>
      <c r="I3" s="36"/>
      <c r="J3" s="36"/>
      <c r="K3" s="36"/>
      <c r="L3" s="32"/>
      <c r="M3" s="37"/>
      <c r="N3" s="14"/>
      <c r="O3" s="38" t="s">
        <v>9</v>
      </c>
      <c r="P3" s="39"/>
      <c r="Q3" s="39"/>
      <c r="R3" s="39"/>
      <c r="S3" s="39"/>
      <c r="T3" s="39"/>
      <c r="U3" s="39"/>
      <c r="V3" s="35"/>
      <c r="W3" s="29"/>
      <c r="AQ3" s="1" t="s">
        <v>20</v>
      </c>
    </row>
    <row r="4" spans="1:43" s="11" customFormat="1" ht="123" customHeight="1" x14ac:dyDescent="0.25">
      <c r="A4" s="7" t="s">
        <v>1</v>
      </c>
      <c r="B4" s="7" t="s">
        <v>16</v>
      </c>
      <c r="C4" s="13" t="s">
        <v>17</v>
      </c>
      <c r="D4" s="13" t="s">
        <v>14</v>
      </c>
      <c r="E4" s="8" t="s">
        <v>15</v>
      </c>
      <c r="F4" s="10" t="s">
        <v>12</v>
      </c>
      <c r="G4" s="10" t="s">
        <v>22</v>
      </c>
      <c r="H4" s="7" t="s">
        <v>8</v>
      </c>
      <c r="I4" s="7" t="s">
        <v>4</v>
      </c>
      <c r="J4" s="7" t="s">
        <v>8</v>
      </c>
      <c r="K4" s="7" t="s">
        <v>11</v>
      </c>
      <c r="L4" s="7" t="s">
        <v>26</v>
      </c>
      <c r="M4" s="8" t="s">
        <v>2</v>
      </c>
      <c r="N4" s="16"/>
      <c r="O4" s="9" t="s">
        <v>3</v>
      </c>
      <c r="P4" s="10" t="s">
        <v>8</v>
      </c>
      <c r="Q4" s="7" t="s">
        <v>6</v>
      </c>
      <c r="R4" s="7" t="s">
        <v>8</v>
      </c>
      <c r="S4" s="7" t="s">
        <v>7</v>
      </c>
      <c r="T4" s="7" t="s">
        <v>8</v>
      </c>
      <c r="U4" s="7" t="s">
        <v>30</v>
      </c>
      <c r="V4" s="7" t="s">
        <v>8</v>
      </c>
      <c r="W4" s="23" t="s">
        <v>18</v>
      </c>
    </row>
    <row r="5" spans="1:43" ht="45" x14ac:dyDescent="0.25">
      <c r="A5" s="3">
        <v>1</v>
      </c>
      <c r="B5" s="7">
        <v>4107</v>
      </c>
      <c r="C5" s="18" t="s">
        <v>31</v>
      </c>
      <c r="D5" s="7" t="s">
        <v>32</v>
      </c>
      <c r="E5" s="8" t="s">
        <v>33</v>
      </c>
      <c r="F5" s="6" t="s">
        <v>10</v>
      </c>
      <c r="G5" s="6">
        <v>6.85</v>
      </c>
      <c r="H5" s="6">
        <f>G5*110</f>
        <v>753.5</v>
      </c>
      <c r="I5" s="3" t="s">
        <v>5</v>
      </c>
      <c r="J5" s="3">
        <f>IF(I5="ΑΡΙΣΤΗ",100,IF(I5="ΠΟΛΥ ΚΑΛΗ",50,IF(I5="ΚΑΛΗ",30,)))</f>
        <v>100</v>
      </c>
      <c r="K5" s="3" t="s">
        <v>10</v>
      </c>
      <c r="L5" s="3"/>
      <c r="M5" s="4" t="s">
        <v>10</v>
      </c>
      <c r="N5" s="24" t="str">
        <f t="shared" ref="N5" si="0">IF(AND(F5="ΝΑΙ",IF(OR(I5="ΑΡΙΣΤΗ",I5="ΠΟΛΥ ΚΑΛΗ",I5="ΚΑΛΗ"),K5="ΝΑΙ")),"ΟΚ","ΑΠΟΡΡΙΠΤΕΤΑΙ")</f>
        <v>ΟΚ</v>
      </c>
      <c r="O5" s="6" t="s">
        <v>10</v>
      </c>
      <c r="P5" s="6">
        <f>IF(O5="ΝΑΙ",150,0)</f>
        <v>150</v>
      </c>
      <c r="Q5" s="3"/>
      <c r="R5" s="3">
        <f>IF(Q5="ΑΡΙΣΤΗ",100,IF(Q5="ΠΟΛΥ ΚΑΛΗ",50,IF(Q5="ΚΑΛΗ",30,)))</f>
        <v>0</v>
      </c>
      <c r="S5" s="3"/>
      <c r="T5" s="3">
        <f>IF(S5="ΑΡΙΣΤΗ",100,IF(S5="ΠΟΛΥ ΚΑΛΗ",50,IF(S5="ΚΑΛΗ",30,)))</f>
        <v>0</v>
      </c>
      <c r="U5" s="6"/>
      <c r="V5" s="6">
        <f>U5*7</f>
        <v>0</v>
      </c>
      <c r="W5" s="17">
        <f>H5+J5+P5+T5+V5</f>
        <v>1003.5</v>
      </c>
    </row>
    <row r="6" spans="1:43" ht="15" customHeight="1" x14ac:dyDescent="0.25">
      <c r="A6" s="3">
        <v>2</v>
      </c>
      <c r="B6" s="7">
        <v>3517</v>
      </c>
      <c r="C6" s="18">
        <v>45777</v>
      </c>
      <c r="D6" s="7" t="s">
        <v>27</v>
      </c>
      <c r="E6" s="8" t="s">
        <v>28</v>
      </c>
      <c r="F6" s="6" t="s">
        <v>10</v>
      </c>
      <c r="G6" s="6">
        <v>6.59</v>
      </c>
      <c r="H6" s="6">
        <f t="shared" ref="H6" si="1">G6*110</f>
        <v>724.9</v>
      </c>
      <c r="I6" s="3" t="s">
        <v>5</v>
      </c>
      <c r="J6" s="3">
        <f t="shared" ref="J6" si="2">IF(I6="ΑΡΙΣΤΗ",100,IF(I6="ΠΟΛΥ ΚΑΛΗ",50,IF(I6="ΚΑΛΗ",30,)))</f>
        <v>100</v>
      </c>
      <c r="K6" s="3" t="s">
        <v>10</v>
      </c>
      <c r="L6" s="3" t="s">
        <v>19</v>
      </c>
      <c r="M6" s="4" t="s">
        <v>10</v>
      </c>
      <c r="N6" s="24" t="str">
        <f>IF(AND(F6="ΝΑΙ",IF(OR(I6="ΑΡΙΣΤΗ",I6="ΠΟΛΥ ΚΑΛΗ",I6="ΚΑΛΗ"),K6="ΝΑΙ")),"ΟΚ","ΑΠΟΡΡΙΠΤΕΤΑΙ")</f>
        <v>ΟΚ</v>
      </c>
      <c r="O6" s="6"/>
      <c r="P6" s="6">
        <f t="shared" ref="P6" si="3">IF(O6="ΝΑΙ",150,0)</f>
        <v>0</v>
      </c>
      <c r="Q6" s="3" t="s">
        <v>20</v>
      </c>
      <c r="R6" s="3">
        <f t="shared" ref="R6" si="4">IF(Q6="ΑΡΙΣΤΗ",100,IF(Q6="ΠΟΛΥ ΚΑΛΗ",50,IF(Q6="ΚΑΛΗ",30,)))</f>
        <v>30</v>
      </c>
      <c r="S6" s="3"/>
      <c r="T6" s="3">
        <f t="shared" ref="T6" si="5">IF(S6="ΑΡΙΣΤΗ",100,IF(S6="ΠΟΛΥ ΚΑΛΗ",50,IF(S6="ΚΑΛΗ",30,)))</f>
        <v>0</v>
      </c>
      <c r="U6" s="6"/>
      <c r="V6" s="6">
        <f t="shared" ref="V6" si="6">U6*7</f>
        <v>0</v>
      </c>
      <c r="W6" s="17">
        <f>H6+J6+P6+T6+V6</f>
        <v>824.9</v>
      </c>
    </row>
  </sheetData>
  <sheetProtection algorithmName="SHA-512" hashValue="ULtNJhTx3MbtWtAJxom9lXjonHF7/0V2sLunRp1aRDJEB7eoR5+aDPaIeVw+a56t0LZ7BcgmheEP1X68AaRlpQ==" saltValue="teoYY1lwIGi3764S9nVmWQ==" spinCount="100000" sheet="1" formatCells="0" formatColumns="0" formatRows="0" insertColumns="0" insertRows="0" insertHyperlinks="0" deleteColumns="0" deleteRows="0" sort="0" autoFilter="0" pivotTables="0"/>
  <mergeCells count="4">
    <mergeCell ref="A1:E1"/>
    <mergeCell ref="A3:E3"/>
    <mergeCell ref="F3:M3"/>
    <mergeCell ref="O3:V3"/>
  </mergeCells>
  <dataValidations count="3">
    <dataValidation type="list" allowBlank="1" showInputMessage="1" showErrorMessage="1" sqref="Q5:Q6 I5:I6 S5:S6" xr:uid="{0AB78691-F1B8-4F9C-A68A-7C61AD2C4EC2}">
      <formula1>$AQ$1:$AQ$3</formula1>
    </dataValidation>
    <dataValidation type="list" allowBlank="1" showInputMessage="1" showErrorMessage="1" sqref="F5:F6 O5:O6 K5:M6" xr:uid="{123246E3-3523-4302-82E3-FD198D25B7AB}">
      <formula1>$AP$1:$AP$2</formula1>
    </dataValidation>
    <dataValidation type="whole" allowBlank="1" showInputMessage="1" showErrorMessage="1" errorTitle="ΠΡΟΣΟΧΗ!" error="ΕΩΣ 84 ΜΗΝΕΣ" sqref="U5:U6" xr:uid="{16C41976-EC8F-45E3-9C0A-46B6ED861923}">
      <formula1>1</formula1>
      <formula2>84</formula2>
    </dataValidation>
  </dataValidations>
  <pageMargins left="0.7" right="0.7" top="0.75" bottom="0.75" header="0.3" footer="0.3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3E536-9956-4A90-B900-92E1A1A97232}">
  <sheetPr>
    <pageSetUpPr fitToPage="1"/>
  </sheetPr>
  <dimension ref="A1:AQ6"/>
  <sheetViews>
    <sheetView topLeftCell="L1" workbookViewId="0">
      <selection activeCell="L27" sqref="L27"/>
    </sheetView>
  </sheetViews>
  <sheetFormatPr defaultColWidth="9.140625" defaultRowHeight="15" x14ac:dyDescent="0.25"/>
  <cols>
    <col min="1" max="1" width="4.85546875" style="1" customWidth="1"/>
    <col min="2" max="2" width="9.28515625" style="1" customWidth="1"/>
    <col min="3" max="3" width="13.7109375" style="1" customWidth="1"/>
    <col min="4" max="4" width="21.140625" style="1" customWidth="1"/>
    <col min="5" max="5" width="19" style="1" customWidth="1"/>
    <col min="6" max="7" width="10.85546875" style="1" customWidth="1"/>
    <col min="8" max="8" width="7.28515625" style="1" customWidth="1"/>
    <col min="9" max="9" width="9.85546875" style="1" customWidth="1"/>
    <col min="10" max="10" width="8" style="1" customWidth="1"/>
    <col min="11" max="11" width="10.85546875" style="1" customWidth="1"/>
    <col min="12" max="12" width="16.28515625" style="1" customWidth="1"/>
    <col min="13" max="13" width="14.7109375" style="1" customWidth="1"/>
    <col min="14" max="14" width="14.42578125" style="1" customWidth="1"/>
    <col min="15" max="15" width="16.42578125" style="1" customWidth="1"/>
    <col min="16" max="16" width="7.28515625" style="1" customWidth="1"/>
    <col min="17" max="17" width="11.42578125" style="1" customWidth="1"/>
    <col min="18" max="18" width="7.85546875" style="1" customWidth="1"/>
    <col min="19" max="19" width="11.140625" style="1" customWidth="1"/>
    <col min="20" max="20" width="7.28515625" style="1" customWidth="1"/>
    <col min="21" max="21" width="21.140625" style="1" customWidth="1"/>
    <col min="22" max="22" width="8" style="1" customWidth="1"/>
    <col min="23" max="23" width="9.5703125" style="1" customWidth="1"/>
    <col min="24" max="24" width="11.28515625" style="1" customWidth="1"/>
    <col min="25" max="41" width="9.140625" style="1"/>
    <col min="42" max="42" width="0" style="1" hidden="1" customWidth="1"/>
    <col min="43" max="43" width="10.5703125" style="1" hidden="1" customWidth="1"/>
    <col min="44" max="16384" width="9.140625" style="1"/>
  </cols>
  <sheetData>
    <row r="1" spans="1:43" ht="41.25" customHeight="1" x14ac:dyDescent="0.25">
      <c r="A1" s="30" t="s">
        <v>37</v>
      </c>
      <c r="B1" s="31"/>
      <c r="C1" s="31"/>
      <c r="D1" s="31"/>
      <c r="E1" s="31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8"/>
      <c r="AP1" s="1" t="s">
        <v>10</v>
      </c>
      <c r="AQ1" s="1" t="s">
        <v>5</v>
      </c>
    </row>
    <row r="2" spans="1:43" x14ac:dyDescent="0.25">
      <c r="A2" s="3"/>
      <c r="B2" s="3"/>
      <c r="C2" s="12"/>
      <c r="D2" s="12"/>
      <c r="E2" s="4"/>
      <c r="F2" s="6"/>
      <c r="G2" s="6"/>
      <c r="H2" s="6"/>
      <c r="I2" s="3"/>
      <c r="J2" s="3"/>
      <c r="K2" s="3"/>
      <c r="L2" s="12"/>
      <c r="M2" s="4"/>
      <c r="N2" s="15"/>
      <c r="O2" s="5"/>
      <c r="P2" s="6"/>
      <c r="Q2" s="3"/>
      <c r="R2" s="3"/>
      <c r="S2" s="3"/>
      <c r="T2" s="3"/>
      <c r="U2" s="6"/>
      <c r="V2" s="6"/>
      <c r="W2" s="6"/>
      <c r="AP2" s="1" t="s">
        <v>19</v>
      </c>
      <c r="AQ2" s="1" t="s">
        <v>21</v>
      </c>
    </row>
    <row r="3" spans="1:43" s="2" customFormat="1" ht="15.75" customHeight="1" x14ac:dyDescent="0.25">
      <c r="A3" s="32" t="s">
        <v>13</v>
      </c>
      <c r="B3" s="33"/>
      <c r="C3" s="33"/>
      <c r="D3" s="33"/>
      <c r="E3" s="34"/>
      <c r="F3" s="35" t="s">
        <v>0</v>
      </c>
      <c r="G3" s="35"/>
      <c r="H3" s="35"/>
      <c r="I3" s="36"/>
      <c r="J3" s="36"/>
      <c r="K3" s="36"/>
      <c r="L3" s="32"/>
      <c r="M3" s="37"/>
      <c r="N3" s="14"/>
      <c r="O3" s="38" t="s">
        <v>9</v>
      </c>
      <c r="P3" s="39"/>
      <c r="Q3" s="39"/>
      <c r="R3" s="39"/>
      <c r="S3" s="39"/>
      <c r="T3" s="39"/>
      <c r="U3" s="39"/>
      <c r="V3" s="35"/>
      <c r="W3" s="29"/>
      <c r="AQ3" s="1" t="s">
        <v>20</v>
      </c>
    </row>
    <row r="4" spans="1:43" s="11" customFormat="1" ht="123" customHeight="1" x14ac:dyDescent="0.25">
      <c r="A4" s="7" t="s">
        <v>1</v>
      </c>
      <c r="B4" s="7" t="s">
        <v>16</v>
      </c>
      <c r="C4" s="13" t="s">
        <v>17</v>
      </c>
      <c r="D4" s="13" t="s">
        <v>14</v>
      </c>
      <c r="E4" s="8" t="s">
        <v>15</v>
      </c>
      <c r="F4" s="10" t="s">
        <v>12</v>
      </c>
      <c r="G4" s="10" t="s">
        <v>22</v>
      </c>
      <c r="H4" s="7" t="s">
        <v>8</v>
      </c>
      <c r="I4" s="7" t="s">
        <v>4</v>
      </c>
      <c r="J4" s="7" t="s">
        <v>8</v>
      </c>
      <c r="K4" s="7" t="s">
        <v>11</v>
      </c>
      <c r="L4" s="7" t="s">
        <v>26</v>
      </c>
      <c r="M4" s="8" t="s">
        <v>2</v>
      </c>
      <c r="N4" s="16"/>
      <c r="O4" s="9" t="s">
        <v>3</v>
      </c>
      <c r="P4" s="10" t="s">
        <v>8</v>
      </c>
      <c r="Q4" s="7" t="s">
        <v>6</v>
      </c>
      <c r="R4" s="7" t="s">
        <v>8</v>
      </c>
      <c r="S4" s="7" t="s">
        <v>7</v>
      </c>
      <c r="T4" s="7" t="s">
        <v>8</v>
      </c>
      <c r="U4" s="7" t="s">
        <v>30</v>
      </c>
      <c r="V4" s="7" t="s">
        <v>8</v>
      </c>
      <c r="W4" s="23" t="s">
        <v>18</v>
      </c>
    </row>
    <row r="5" spans="1:43" ht="45" x14ac:dyDescent="0.25">
      <c r="A5" s="3">
        <v>1</v>
      </c>
      <c r="B5" s="7">
        <v>4107</v>
      </c>
      <c r="C5" s="18" t="s">
        <v>31</v>
      </c>
      <c r="D5" s="7" t="s">
        <v>32</v>
      </c>
      <c r="E5" s="8" t="s">
        <v>33</v>
      </c>
      <c r="F5" s="6" t="s">
        <v>10</v>
      </c>
      <c r="G5" s="6">
        <v>6.85</v>
      </c>
      <c r="H5" s="6">
        <f>G5*110</f>
        <v>753.5</v>
      </c>
      <c r="I5" s="3" t="s">
        <v>5</v>
      </c>
      <c r="J5" s="3">
        <f>IF(I5="ΑΡΙΣΤΗ",100,IF(I5="ΠΟΛΥ ΚΑΛΗ",50,IF(I5="ΚΑΛΗ",30,)))</f>
        <v>100</v>
      </c>
      <c r="K5" s="3" t="s">
        <v>10</v>
      </c>
      <c r="L5" s="3"/>
      <c r="M5" s="4" t="s">
        <v>10</v>
      </c>
      <c r="N5" s="24" t="str">
        <f t="shared" ref="N5" si="0">IF(AND(F5="ΝΑΙ",IF(OR(I5="ΑΡΙΣΤΗ",I5="ΠΟΛΥ ΚΑΛΗ",I5="ΚΑΛΗ"),K5="ΝΑΙ")),"ΟΚ","ΑΠΟΡΡΙΠΤΕΤΑΙ")</f>
        <v>ΟΚ</v>
      </c>
      <c r="O5" s="6" t="s">
        <v>10</v>
      </c>
      <c r="P5" s="6">
        <f>IF(O5="ΝΑΙ",150,0)</f>
        <v>150</v>
      </c>
      <c r="Q5" s="3"/>
      <c r="R5" s="3">
        <f>IF(Q5="ΑΡΙΣΤΗ",100,IF(Q5="ΠΟΛΥ ΚΑΛΗ",50,IF(Q5="ΚΑΛΗ",30,)))</f>
        <v>0</v>
      </c>
      <c r="S5" s="3"/>
      <c r="T5" s="3">
        <f>IF(S5="ΑΡΙΣΤΗ",100,IF(S5="ΠΟΛΥ ΚΑΛΗ",50,IF(S5="ΚΑΛΗ",30,)))</f>
        <v>0</v>
      </c>
      <c r="U5" s="6"/>
      <c r="V5" s="6">
        <f>U5*7</f>
        <v>0</v>
      </c>
      <c r="W5" s="17">
        <f>H5+J5+P5+T5+V5</f>
        <v>1003.5</v>
      </c>
    </row>
    <row r="6" spans="1:43" ht="15" customHeight="1" x14ac:dyDescent="0.25">
      <c r="A6" s="3">
        <v>2</v>
      </c>
      <c r="B6" s="7">
        <v>3517</v>
      </c>
      <c r="C6" s="18">
        <v>45777</v>
      </c>
      <c r="D6" s="7" t="s">
        <v>27</v>
      </c>
      <c r="E6" s="8" t="s">
        <v>28</v>
      </c>
      <c r="F6" s="6" t="s">
        <v>10</v>
      </c>
      <c r="G6" s="6">
        <v>6.59</v>
      </c>
      <c r="H6" s="6">
        <f t="shared" ref="H6" si="1">G6*110</f>
        <v>724.9</v>
      </c>
      <c r="I6" s="3" t="s">
        <v>5</v>
      </c>
      <c r="J6" s="3">
        <f t="shared" ref="J6" si="2">IF(I6="ΑΡΙΣΤΗ",100,IF(I6="ΠΟΛΥ ΚΑΛΗ",50,IF(I6="ΚΑΛΗ",30,)))</f>
        <v>100</v>
      </c>
      <c r="K6" s="3" t="s">
        <v>10</v>
      </c>
      <c r="L6" s="3" t="s">
        <v>19</v>
      </c>
      <c r="M6" s="4" t="s">
        <v>10</v>
      </c>
      <c r="N6" s="24" t="str">
        <f>IF(AND(F6="ΝΑΙ",IF(OR(I6="ΑΡΙΣΤΗ",I6="ΠΟΛΥ ΚΑΛΗ",I6="ΚΑΛΗ"),K6="ΝΑΙ")),"ΟΚ","ΑΠΟΡΡΙΠΤΕΤΑΙ")</f>
        <v>ΟΚ</v>
      </c>
      <c r="O6" s="6"/>
      <c r="P6" s="6">
        <f t="shared" ref="P6" si="3">IF(O6="ΝΑΙ",150,0)</f>
        <v>0</v>
      </c>
      <c r="Q6" s="3" t="s">
        <v>20</v>
      </c>
      <c r="R6" s="3">
        <f t="shared" ref="R6" si="4">IF(Q6="ΑΡΙΣΤΗ",100,IF(Q6="ΠΟΛΥ ΚΑΛΗ",50,IF(Q6="ΚΑΛΗ",30,)))</f>
        <v>30</v>
      </c>
      <c r="S6" s="3"/>
      <c r="T6" s="3">
        <f t="shared" ref="T6" si="5">IF(S6="ΑΡΙΣΤΗ",100,IF(S6="ΠΟΛΥ ΚΑΛΗ",50,IF(S6="ΚΑΛΗ",30,)))</f>
        <v>0</v>
      </c>
      <c r="U6" s="6"/>
      <c r="V6" s="6">
        <f t="shared" ref="V6" si="6">U6*7</f>
        <v>0</v>
      </c>
      <c r="W6" s="17">
        <f>H6+J6+P6+T6+V6</f>
        <v>824.9</v>
      </c>
    </row>
  </sheetData>
  <sheetProtection algorithmName="SHA-512" hashValue="2ZMlhNN7OCPBrpIOV/VuZ/xgqTUExdvUMwBChXryQCDnoqxVo0Ks/B7vXjjlx3t0EPuk5WsfPDdahcDKo/BlGA==" saltValue="P3Q1Qfzis0d7XT5ApKjF6w==" spinCount="100000" sheet="1" formatCells="0" formatColumns="0" formatRows="0" insertColumns="0" insertRows="0" insertHyperlinks="0" deleteColumns="0" deleteRows="0" sort="0" autoFilter="0" pivotTables="0"/>
  <mergeCells count="4">
    <mergeCell ref="A1:E1"/>
    <mergeCell ref="A3:E3"/>
    <mergeCell ref="F3:M3"/>
    <mergeCell ref="O3:V3"/>
  </mergeCells>
  <dataValidations count="3">
    <dataValidation type="whole" allowBlank="1" showInputMessage="1" showErrorMessage="1" errorTitle="ΠΡΟΣΟΧΗ!" error="ΕΩΣ 84 ΜΗΝΕΣ" sqref="U5:U6" xr:uid="{CD279959-A94F-44EA-A831-A13146BE73C2}">
      <formula1>1</formula1>
      <formula2>84</formula2>
    </dataValidation>
    <dataValidation type="list" allowBlank="1" showInputMessage="1" showErrorMessage="1" sqref="F5:F6 O5:O6 K5:M6" xr:uid="{BD47E55A-979B-4BD9-ABF4-8DE6B2B8D167}">
      <formula1>$AP$1:$AP$2</formula1>
    </dataValidation>
    <dataValidation type="list" allowBlank="1" showInputMessage="1" showErrorMessage="1" sqref="Q5:Q6 I5:I6 S5:S6" xr:uid="{0EFAB55C-9847-48EF-927B-1F8FB5801205}">
      <formula1>$AQ$1:$AQ$3</formula1>
    </dataValidation>
  </dataValidation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ΑΠΟΡΡΙΠΤΕΟΙ</vt:lpstr>
      <vt:lpstr>ΠΕ ΟΙΚΟΝΟΜΙΚΟΥ_ΚΑΤΑΤΑΞΗΣ</vt:lpstr>
      <vt:lpstr>ΠΕ ΟΙΚΟΝΟΜΙΚΟΥ_ΠΡΟΣΛΗΠΤΕΩΝ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Φιλλιπουπολίτου</dc:creator>
  <cp:lastModifiedBy>Evangelia Kefala</cp:lastModifiedBy>
  <cp:lastPrinted>2025-05-14T07:29:41Z</cp:lastPrinted>
  <dcterms:created xsi:type="dcterms:W3CDTF">2017-10-23T05:29:48Z</dcterms:created>
  <dcterms:modified xsi:type="dcterms:W3CDTF">2025-05-16T07:56:33Z</dcterms:modified>
</cp:coreProperties>
</file>