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4.12\ΥΠΟΕΡΓΟ5\"/>
    </mc:Choice>
  </mc:AlternateContent>
  <xr:revisionPtr revIDLastSave="0" documentId="13_ncr:1_{26C6DEAE-BE6C-445A-879C-1F4DE94C752F}" xr6:coauthVersionLast="47" xr6:coauthVersionMax="47" xr10:uidLastSave="{00000000-0000-0000-0000-000000000000}"/>
  <workbookProtection workbookAlgorithmName="SHA-512" workbookHashValue="4SYoKPMQHkLetaEfU9VEH/efvLFHcRdUCbp0H9b5GKLSQHZsHn3rPPmuKoVPJ1+8g0lvkp5My1louH6KZNe/Kg==" workbookSaltValue="01j4sSXfhaUq8PwP6xMgqw==" workbookSpinCount="100000" lockStructure="1"/>
  <bookViews>
    <workbookView xWindow="-120" yWindow="-120" windowWidth="29040" windowHeight="15720" xr2:uid="{00000000-000D-0000-FFFF-FFFF00000000}"/>
  </bookViews>
  <sheets>
    <sheet name="ΠΕ ή ΤΕ ΔΙΟΙΚΗΤΙΚΟΥ_ΠΡΟΣΛΗΠΤΕΩΝ" sheetId="10" r:id="rId1"/>
    <sheet name="ΠΕ ή ΤΕ ΔΙΟΙΚΗΤΙΚΟΥ_ΚΑΤΑΤΑΞΗΣ" sheetId="9" r:id="rId2"/>
    <sheet name="ΑΠΟΡΡΙΠΤΕΟΙ ΠΕ ή ΤΕ ΔΙΟΙΚΗΤ_HR" sheetId="8" r:id="rId3"/>
  </sheets>
  <definedNames>
    <definedName name="_xlnm.Print_Area" localSheetId="1">'ΠΕ ή ΤΕ ΔΙΟΙΚΗΤΙΚΟΥ_ΚΑΤΑΤΑΞΗΣ'!$A$1:$W$17</definedName>
  </definedNames>
  <calcPr calcId="191029"/>
</workbook>
</file>

<file path=xl/calcChain.xml><?xml version="1.0" encoding="utf-8"?>
<calcChain xmlns="http://schemas.openxmlformats.org/spreadsheetml/2006/main">
  <c r="V5" i="10" l="1"/>
  <c r="T5" i="10"/>
  <c r="R5" i="10"/>
  <c r="P5" i="10"/>
  <c r="N5" i="10"/>
  <c r="J5" i="10"/>
  <c r="H5" i="10"/>
  <c r="V5" i="9"/>
  <c r="T5" i="9"/>
  <c r="R5" i="9"/>
  <c r="P5" i="9"/>
  <c r="N5" i="9"/>
  <c r="J5" i="9"/>
  <c r="H5" i="9"/>
  <c r="H6" i="9"/>
  <c r="J6" i="9"/>
  <c r="N6" i="9"/>
  <c r="P6" i="9"/>
  <c r="R6" i="9"/>
  <c r="T6" i="9"/>
  <c r="V6" i="9"/>
  <c r="W5" i="10" l="1"/>
  <c r="W5" i="9"/>
  <c r="W6" i="9"/>
</calcChain>
</file>

<file path=xl/sharedStrings.xml><?xml version="1.0" encoding="utf-8"?>
<sst xmlns="http://schemas.openxmlformats.org/spreadsheetml/2006/main" count="140" uniqueCount="42">
  <si>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</si>
  <si>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</si>
  <si>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</si>
  <si>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</si>
  <si>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</si>
  <si>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</si>
  <si>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</si>
  <si>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</si>
  <si>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</si>
  <si>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</si>
  <si>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</si>
  <si>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</si>
  <si>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</si>
  <si>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</si>
  <si>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</si>
  <si>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</si>
  <si>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</si>
  <si>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</si>
  <si>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</si>
  <si>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</si>
  <si>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</si>
  <si>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</si>
  <si>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</si>
  <si>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Η ΕΠΙΤΡΟΠΗ ΑΞΙΟΛΟΓΗΣΗΣ</t>
  </si>
  <si>
    <t>ΥΠΟΓΡΑΦΗ</t>
  </si>
  <si>
    <t>ΠΡΟΕΔΡΟΣ</t>
  </si>
  <si>
    <t>ΜΕΛΟΣ</t>
  </si>
  <si>
    <t>ΠΑΡΑΤΗΡΗΣΕΙΣ</t>
  </si>
  <si>
    <t xml:space="preserve">ΕΜΠΕΙΡΙΑ ΤΟΥΛ. ΕΝΟΣ (1) ΕΤΟΥΣ ΣΕ ΠΡΟΣΛΗΨΕΙΣ, ΔΙΑΧΕΙΡΙΣΗ ΜΙΣΘΟΔΟΣΙΑΣ, ΔΙΟΙΚΗΤΙΚΗ ΥΠΟΣΤΗΡΙΞΗ </t>
  </si>
  <si>
    <t>ΕΜΠΕΙΡΙΑ ΣΕ ΠΡΟΣΛΗΨΕΙΣ, ΔΙΑΧΕΙΡΙΣΗ ΜΙΣΘΟΔΟΣΙΑΣ &amp; ΔΙΟΙΚΗΤΙΚΗ ΥΠΟΣΤΗΡΙΞΗ  (έως 84 μήνες)</t>
  </si>
  <si>
    <t xml:space="preserve">         </t>
  </si>
  <si>
    <t>ΦΙΛΙΠΠΟΥΠΟΛΙΤΗ ΜΑΡΙΑ, Δ/ντρια Διοικητικών Υπηρεσιών Α.Ε.Μ.Υ. Α.Ε</t>
  </si>
  <si>
    <t>ΜΕΡΕΝΤΙΤΗΣ ΝΙΚΟΛΑΟΣ, Δ/ντής Προγραμματισμού και Ανάπτυξης Δραστηριοτήτων Α.Ε.Μ.Υ. Α.Ε.</t>
  </si>
  <si>
    <t>ΚΥΡΙΑΚΟΣ ΠΑΪΛΑΣ, Προϊστάμενος Τμήματος Ανθρώπινου Δυναμικού, ΤΕ Διοικητικού Διοικητικών Υπηρεσιών Α.Ε.Μ.Υ. Α.Ε.</t>
  </si>
  <si>
    <t>Η ΕΜΠΕΙΡΙΑ ΕΊΝΑΙ ΣΕ ΔΙΟΙΚΗΤΙΚΟ ΑΝΤΙΚΕΙΜΕΝΟ</t>
  </si>
  <si>
    <t>ΕΡΓΟ 5 -  ΠΕ ή ΤΕ ΔΙΟΙΚΗΤΙΚΟΥ ή ΔΙΟΙΚΗΣΗΣ ΜΟΝΑΔΩΝ ΥΓΕΙΑΣ 
1. ΠΙΝΑΚΑΣ ΑΠΟΡΡΙΠΤΕΩΝ</t>
  </si>
  <si>
    <t>ΕΡΓΟ 5 - ΠΕ ή ΤΕ ΔΙΟΙΚΗΤΙΚΟΥ ή ΔΙΟΙΚΗΣΗΣ ΜΟΝΑΔΩΝ ΥΓΕΙΑΣ
2. ΠΙΝΑΚΑΣ ΚΑΤΑΤΑΞΗΣ</t>
  </si>
  <si>
    <t>ΕΡΓΟ 5 - ΠΕ ή ΤΕ ΔΙΟΙΚΗΤΙΚΟΥ ή ΔΙΟΙΚΗΣΗΣ ΜΟΝΑΔΩΝ ΥΓΕΙΑΣ
3. ΠΙΝΑΚΑΣ ΠΡΟΣΛΗΠΤΕΩΝ</t>
  </si>
  <si>
    <t>ΞΑΝΘΟΠΟΥΛΟΥ</t>
  </si>
  <si>
    <t>ΠΑΝΑΓΙΩΤΑ</t>
  </si>
  <si>
    <t>ΙΣΣΑΡΗΣ</t>
  </si>
  <si>
    <t>ΧΡΗΣΤΟΣ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</si>
</sst>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2" xfId="0" applyFont="1" applyBorder="1"/>
    <xf numFmtId="0" fontId="1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vertical="center" wrapText="1"/>
    </xf>
    <xf numFmtId="0" fontId="4" fillId="0" borderId="0" xfId="0" applyFont="1"/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D784-6389-4489-9631-F701B71FF325}">
  <sheetPr>
    <pageSetUpPr fitToPage="1"/>
  </sheetPr>
  <dimension ref="A1:AR14"/>
  <sheetViews>
    <sheetView tabSelected="1" workbookViewId="0">
      <selection activeCell="J12" sqref="J12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customWidth="1"/>
    <col min="8" max="8" width="7.28515625" style="1" customWidth="1"/>
    <col min="9" max="9" width="9.85546875" style="1" customWidth="1"/>
    <col min="10" max="10" width="8" style="1" customWidth="1"/>
    <col min="11" max="11" width="10.85546875" style="1" customWidth="1"/>
    <col min="12" max="12" width="16.28515625" style="1" customWidth="1"/>
    <col min="13" max="13" width="14.7109375" style="1" customWidth="1"/>
    <col min="14" max="14" width="14.42578125" style="1" customWidth="1"/>
    <col min="15" max="15" width="16.42578125" style="1" customWidth="1"/>
    <col min="16" max="16" width="7.28515625" style="1" customWidth="1"/>
    <col min="17" max="17" width="11.42578125" style="1" customWidth="1"/>
    <col min="18" max="18" width="7.85546875" style="1" customWidth="1"/>
    <col min="19" max="19" width="11.140625" style="1" customWidth="1"/>
    <col min="20" max="20" width="7.28515625" style="1" customWidth="1"/>
    <col min="21" max="21" width="16.85546875" style="1" customWidth="1"/>
    <col min="22" max="22" width="8" style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54.75" customHeight="1" x14ac:dyDescent="0.25">
      <c r="A1" s="37" t="s">
        <v>37</v>
      </c>
      <c r="B1" s="37"/>
      <c r="C1" s="37"/>
      <c r="D1" s="37"/>
      <c r="E1" s="37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38" t="s">
        <v>13</v>
      </c>
      <c r="B3" s="39"/>
      <c r="C3" s="39"/>
      <c r="D3" s="39"/>
      <c r="E3" s="40"/>
      <c r="F3" s="41" t="s">
        <v>0</v>
      </c>
      <c r="G3" s="41"/>
      <c r="H3" s="41"/>
      <c r="I3" s="42"/>
      <c r="J3" s="42"/>
      <c r="K3" s="42"/>
      <c r="L3" s="38"/>
      <c r="M3" s="43"/>
      <c r="N3" s="14"/>
      <c r="O3" s="44" t="s">
        <v>9</v>
      </c>
      <c r="P3" s="45"/>
      <c r="Q3" s="45"/>
      <c r="R3" s="45"/>
      <c r="S3" s="45"/>
      <c r="T3" s="45"/>
      <c r="U3" s="45"/>
      <c r="V3" s="41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28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29</v>
      </c>
      <c r="V4" s="7" t="s">
        <v>8</v>
      </c>
      <c r="W4" s="23" t="s">
        <v>18</v>
      </c>
      <c r="X4" s="27" t="s">
        <v>27</v>
      </c>
    </row>
    <row r="5" spans="1:44" x14ac:dyDescent="0.25">
      <c r="A5" s="3">
        <v>2</v>
      </c>
      <c r="B5" s="7">
        <v>9552</v>
      </c>
      <c r="C5" s="18">
        <v>45981</v>
      </c>
      <c r="D5" s="7" t="s">
        <v>40</v>
      </c>
      <c r="E5" s="8" t="s">
        <v>41</v>
      </c>
      <c r="F5" s="6" t="s">
        <v>10</v>
      </c>
      <c r="G5" s="6">
        <v>7.1</v>
      </c>
      <c r="H5" s="6">
        <f t="shared" ref="H5" si="0">G5*110</f>
        <v>781</v>
      </c>
      <c r="I5" s="3" t="s">
        <v>21</v>
      </c>
      <c r="J5" s="3">
        <f t="shared" ref="J5" si="1">IF(I5="ΑΡΙΣΤΗ",100,IF(I5="ΠΟΛΥ ΚΑΛΗ",50,IF(I5="ΚΑΛΗ",30,)))</f>
        <v>50</v>
      </c>
      <c r="K5" s="3" t="s">
        <v>10</v>
      </c>
      <c r="L5" s="3" t="s">
        <v>10</v>
      </c>
      <c r="M5" s="4"/>
      <c r="N5" s="26" t="str">
        <f t="shared" ref="N5" si="2">IF(AND(F5="ΝΑΙ",IF(OR(I5="ΑΡΙΣΤΗ",I5="ΠΟΛΥ ΚΑΛΗ",I5="ΚΑΛΗ"),IF(K5="ΝΑΙ",L5="ΝΑΙ"))),"ΟΚ","ΑΠΟΡΡΙΠΤΕΤΑΙ")</f>
        <v>ΟΚ</v>
      </c>
      <c r="O5" s="6"/>
      <c r="P5" s="6">
        <f>IF(O5="ΝΑΙ",150,0)</f>
        <v>0</v>
      </c>
      <c r="Q5" s="3"/>
      <c r="R5" s="3">
        <f t="shared" ref="R5" si="3">IF(Q5="ΑΡΙΣΤΗ",100,IF(Q5="ΠΟΛΥ ΚΑΛΗ",50,IF(Q5="ΚΑΛΗ",30,)))</f>
        <v>0</v>
      </c>
      <c r="S5" s="3"/>
      <c r="T5" s="3">
        <f t="shared" ref="T5" si="4">IF(S5="ΑΡΙΣΤΗ",100,IF(S5="ΠΟΛΥ ΚΑΛΗ",50,IF(S5="ΚΑΛΗ",30,)))</f>
        <v>0</v>
      </c>
      <c r="U5" s="6">
        <v>84</v>
      </c>
      <c r="V5" s="6">
        <f t="shared" ref="V5" si="5">U5*7</f>
        <v>588</v>
      </c>
      <c r="W5" s="17">
        <f t="shared" ref="W5" si="6">H5+J5+P5+T5+V5</f>
        <v>1419</v>
      </c>
      <c r="X5" s="22"/>
    </row>
    <row r="6" spans="1:44" ht="14.25" customHeight="1" x14ac:dyDescent="0.25">
      <c r="X6" s="1"/>
    </row>
    <row r="7" spans="1:44" ht="15" customHeight="1" x14ac:dyDescent="0.25">
      <c r="X7" s="1"/>
    </row>
    <row r="8" spans="1:44" ht="15" customHeight="1" x14ac:dyDescent="0.25">
      <c r="B8" s="11"/>
      <c r="C8" s="34"/>
      <c r="D8" s="11"/>
      <c r="E8" s="11"/>
      <c r="W8" s="35"/>
    </row>
    <row r="10" spans="1:44" s="24" customFormat="1" ht="17.25" customHeight="1" x14ac:dyDescent="0.25">
      <c r="A10" s="42" t="s">
        <v>23</v>
      </c>
      <c r="B10" s="42"/>
      <c r="C10" s="42"/>
      <c r="D10" s="42"/>
      <c r="E10" s="42"/>
      <c r="F10" s="29"/>
      <c r="G10" s="30"/>
      <c r="H10" s="30"/>
      <c r="I10" s="30"/>
    </row>
    <row r="11" spans="1:44" s="24" customFormat="1" ht="17.25" customHeight="1" x14ac:dyDescent="0.25">
      <c r="A11" s="36"/>
      <c r="B11" s="36"/>
      <c r="C11" s="36"/>
      <c r="D11" s="36"/>
      <c r="E11" s="25" t="s">
        <v>24</v>
      </c>
      <c r="F11" s="31"/>
      <c r="H11" s="30"/>
      <c r="I11" s="30"/>
    </row>
    <row r="12" spans="1:44" s="24" customFormat="1" ht="66" customHeight="1" x14ac:dyDescent="0.25">
      <c r="A12" s="46" t="s">
        <v>25</v>
      </c>
      <c r="B12" s="46"/>
      <c r="C12" s="47" t="s">
        <v>31</v>
      </c>
      <c r="D12" s="47"/>
      <c r="E12" s="28"/>
      <c r="F12" s="32"/>
      <c r="G12" s="33"/>
      <c r="H12" s="33"/>
      <c r="I12" s="33"/>
    </row>
    <row r="13" spans="1:44" s="24" customFormat="1" ht="48.75" customHeight="1" x14ac:dyDescent="0.25">
      <c r="A13" s="46" t="s">
        <v>26</v>
      </c>
      <c r="B13" s="46"/>
      <c r="C13" s="47" t="s">
        <v>32</v>
      </c>
      <c r="D13" s="47"/>
      <c r="E13" s="28"/>
      <c r="F13" s="32"/>
      <c r="G13" s="33"/>
      <c r="H13" s="33"/>
      <c r="I13" s="33"/>
    </row>
    <row r="14" spans="1:44" s="24" customFormat="1" ht="64.5" customHeight="1" x14ac:dyDescent="0.25">
      <c r="A14" s="46" t="s">
        <v>26</v>
      </c>
      <c r="B14" s="46"/>
      <c r="C14" s="47" t="s">
        <v>33</v>
      </c>
      <c r="D14" s="47"/>
      <c r="E14" s="28"/>
      <c r="F14" s="32"/>
      <c r="G14" s="33"/>
      <c r="H14" s="33"/>
      <c r="I14" s="33"/>
    </row>
  </sheetData>
  <sheetProtection algorithmName="SHA-512" hashValue="R2syM85tzNn9nQlXQduDz8T8gA+RLxjvYTc72Mz2R6fWQviJy6xQGqcMBk6wRGkWGKephc3/M+8kKCS2Lj9uuQ==" saltValue="XSmLbaKIg2HRVfosERNC9g==" spinCount="100000" sheet="1" formatCells="0" formatColumns="0" formatRows="0" insertColumns="0" insertRows="0" insertHyperlinks="0" deleteColumns="0" deleteRows="0" sort="0" autoFilter="0" pivotTables="0"/>
  <mergeCells count="12">
    <mergeCell ref="A12:B12"/>
    <mergeCell ref="C12:D12"/>
    <mergeCell ref="A13:B13"/>
    <mergeCell ref="C13:D13"/>
    <mergeCell ref="A14:B14"/>
    <mergeCell ref="C14:D14"/>
    <mergeCell ref="A11:D11"/>
    <mergeCell ref="A1:E1"/>
    <mergeCell ref="A3:E3"/>
    <mergeCell ref="F3:M3"/>
    <mergeCell ref="O3:V3"/>
    <mergeCell ref="A10:E10"/>
  </mergeCells>
  <dataValidations count="3">
    <dataValidation type="list" allowBlank="1" showInputMessage="1" showErrorMessage="1" sqref="J6:J7 H6:H7 S8 Q8 I5:I8 Q5 S5" xr:uid="{1F094B03-C5FC-452A-9FBC-C07FF60FD506}">
      <formula1>$AR$1:$AR$3</formula1>
    </dataValidation>
    <dataValidation type="list" allowBlank="1" showInputMessage="1" showErrorMessage="1" sqref="B6:D7 K8:M8 O8 F5:F8 O5 K5:M5" xr:uid="{08AB20F7-8B59-4B5E-AE6B-B609EAF7005D}">
      <formula1>$AQ$1:$AQ$2</formula1>
    </dataValidation>
    <dataValidation type="whole" allowBlank="1" showInputMessage="1" showErrorMessage="1" errorTitle="ΠΡΟΣΟΧΗ!" error="ΕΩΣ 84 ΜΗΝΕΣ" sqref="L6:L7 U8 U5" xr:uid="{E5E95FAF-8F6A-461B-B81E-91EDC6B5687D}">
      <formula1>1</formula1>
      <formula2>84</formula2>
    </dataValidation>
  </dataValidation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147F-A471-4219-9A62-9809621EA898}">
  <sheetPr>
    <pageSetUpPr fitToPage="1"/>
  </sheetPr>
  <dimension ref="A1:AR17"/>
  <sheetViews>
    <sheetView workbookViewId="0">
      <selection activeCell="G16" sqref="G16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customWidth="1"/>
    <col min="8" max="8" width="7.28515625" style="1" customWidth="1"/>
    <col min="9" max="9" width="9.85546875" style="1" customWidth="1"/>
    <col min="10" max="10" width="8" style="1" customWidth="1"/>
    <col min="11" max="11" width="10.85546875" style="1" customWidth="1"/>
    <col min="12" max="12" width="16.28515625" style="1" customWidth="1"/>
    <col min="13" max="13" width="14.7109375" style="1" customWidth="1"/>
    <col min="14" max="14" width="14.42578125" style="1" customWidth="1"/>
    <col min="15" max="15" width="16.42578125" style="1" customWidth="1"/>
    <col min="16" max="16" width="7.28515625" style="1" customWidth="1"/>
    <col min="17" max="17" width="11.42578125" style="1" customWidth="1"/>
    <col min="18" max="18" width="7.85546875" style="1" customWidth="1"/>
    <col min="19" max="19" width="11.140625" style="1" customWidth="1"/>
    <col min="20" max="20" width="7.28515625" style="1" customWidth="1"/>
    <col min="21" max="21" width="16.85546875" style="1" customWidth="1"/>
    <col min="22" max="22" width="8" style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54.75" customHeight="1" x14ac:dyDescent="0.25">
      <c r="A1" s="37" t="s">
        <v>36</v>
      </c>
      <c r="B1" s="37"/>
      <c r="C1" s="37"/>
      <c r="D1" s="37"/>
      <c r="E1" s="37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38" t="s">
        <v>13</v>
      </c>
      <c r="B3" s="39"/>
      <c r="C3" s="39"/>
      <c r="D3" s="39"/>
      <c r="E3" s="40"/>
      <c r="F3" s="41" t="s">
        <v>0</v>
      </c>
      <c r="G3" s="41"/>
      <c r="H3" s="41"/>
      <c r="I3" s="42"/>
      <c r="J3" s="42"/>
      <c r="K3" s="42"/>
      <c r="L3" s="38"/>
      <c r="M3" s="43"/>
      <c r="N3" s="14"/>
      <c r="O3" s="44" t="s">
        <v>9</v>
      </c>
      <c r="P3" s="45"/>
      <c r="Q3" s="45"/>
      <c r="R3" s="45"/>
      <c r="S3" s="45"/>
      <c r="T3" s="45"/>
      <c r="U3" s="45"/>
      <c r="V3" s="41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28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29</v>
      </c>
      <c r="V4" s="7" t="s">
        <v>8</v>
      </c>
      <c r="W4" s="23" t="s">
        <v>18</v>
      </c>
      <c r="X4" s="27" t="s">
        <v>27</v>
      </c>
    </row>
    <row r="5" spans="1:44" x14ac:dyDescent="0.25">
      <c r="A5" s="3">
        <v>1</v>
      </c>
      <c r="B5" s="7">
        <v>9552</v>
      </c>
      <c r="C5" s="18">
        <v>45981</v>
      </c>
      <c r="D5" s="7" t="s">
        <v>40</v>
      </c>
      <c r="E5" s="8" t="s">
        <v>41</v>
      </c>
      <c r="F5" s="6" t="s">
        <v>10</v>
      </c>
      <c r="G5" s="6">
        <v>7.1</v>
      </c>
      <c r="H5" s="6">
        <f>G5*110</f>
        <v>781</v>
      </c>
      <c r="I5" s="3" t="s">
        <v>21</v>
      </c>
      <c r="J5" s="3">
        <f>IF(I5="ΑΡΙΣΤΗ",100,IF(I5="ΠΟΛΥ ΚΑΛΗ",50,IF(I5="ΚΑΛΗ",30,)))</f>
        <v>50</v>
      </c>
      <c r="K5" s="3" t="s">
        <v>10</v>
      </c>
      <c r="L5" s="3" t="s">
        <v>10</v>
      </c>
      <c r="M5" s="4"/>
      <c r="N5" s="26" t="str">
        <f>IF(AND(F5="ΝΑΙ",IF(OR(I5="ΑΡΙΣΤΗ",I5="ΠΟΛΥ ΚΑΛΗ",I5="ΚΑΛΗ"),IF(K5="ΝΑΙ",L5="ΝΑΙ"))),"ΟΚ","ΑΠΟΡΡΙΠΤΕΤΑΙ")</f>
        <v>ΟΚ</v>
      </c>
      <c r="O5" s="6"/>
      <c r="P5" s="6">
        <f>IF(O5="ΝΑΙ",150,0)</f>
        <v>0</v>
      </c>
      <c r="Q5" s="3"/>
      <c r="R5" s="3">
        <f>IF(Q5="ΑΡΙΣΤΗ",100,IF(Q5="ΠΟΛΥ ΚΑΛΗ",50,IF(Q5="ΚΑΛΗ",30,)))</f>
        <v>0</v>
      </c>
      <c r="S5" s="3"/>
      <c r="T5" s="3">
        <f>IF(S5="ΑΡΙΣΤΗ",100,IF(S5="ΠΟΛΥ ΚΑΛΗ",50,IF(S5="ΚΑΛΗ",30,)))</f>
        <v>0</v>
      </c>
      <c r="U5" s="6">
        <v>84</v>
      </c>
      <c r="V5" s="6">
        <f>U5*7</f>
        <v>588</v>
      </c>
      <c r="W5" s="17">
        <f>H5+J5+P5+T5+V5</f>
        <v>1419</v>
      </c>
      <c r="X5" s="22"/>
    </row>
    <row r="6" spans="1:44" ht="37.5" customHeight="1" x14ac:dyDescent="0.25">
      <c r="A6" s="3">
        <v>2</v>
      </c>
      <c r="B6" s="7">
        <v>9436</v>
      </c>
      <c r="C6" s="18">
        <v>45979</v>
      </c>
      <c r="D6" s="7" t="s">
        <v>38</v>
      </c>
      <c r="E6" s="8" t="s">
        <v>39</v>
      </c>
      <c r="F6" s="6" t="s">
        <v>10</v>
      </c>
      <c r="G6" s="6">
        <v>6.64</v>
      </c>
      <c r="H6" s="6">
        <f t="shared" ref="H6" si="0">G6*110</f>
        <v>730.4</v>
      </c>
      <c r="I6" s="3" t="s">
        <v>20</v>
      </c>
      <c r="J6" s="3">
        <f t="shared" ref="J6" si="1">IF(I6="ΑΡΙΣΤΗ",100,IF(I6="ΠΟΛΥ ΚΑΛΗ",50,IF(I6="ΚΑΛΗ",30,)))</f>
        <v>30</v>
      </c>
      <c r="K6" s="3" t="s">
        <v>10</v>
      </c>
      <c r="L6" s="3" t="s">
        <v>10</v>
      </c>
      <c r="M6" s="4"/>
      <c r="N6" s="26" t="str">
        <f t="shared" ref="N6" si="2">IF(AND(F6="ΝΑΙ",IF(OR(I6="ΑΡΙΣΤΗ",I6="ΠΟΛΥ ΚΑΛΗ",I6="ΚΑΛΗ"),IF(K6="ΝΑΙ",L6="ΝΑΙ"))),"ΟΚ","ΑΠΟΡΡΙΠΤΕΤΑΙ")</f>
        <v>ΟΚ</v>
      </c>
      <c r="O6" s="6"/>
      <c r="P6" s="6">
        <f>IF(O6="ΝΑΙ",150,0)</f>
        <v>0</v>
      </c>
      <c r="Q6" s="3"/>
      <c r="R6" s="3">
        <f t="shared" ref="R6" si="3">IF(Q6="ΑΡΙΣΤΗ",100,IF(Q6="ΠΟΛΥ ΚΑΛΗ",50,IF(Q6="ΚΑΛΗ",30,)))</f>
        <v>0</v>
      </c>
      <c r="S6" s="3"/>
      <c r="T6" s="3">
        <f t="shared" ref="T6" si="4">IF(S6="ΑΡΙΣΤΗ",100,IF(S6="ΠΟΛΥ ΚΑΛΗ",50,IF(S6="ΚΑΛΗ",30,)))</f>
        <v>0</v>
      </c>
      <c r="U6" s="6">
        <v>84</v>
      </c>
      <c r="V6" s="6">
        <f t="shared" ref="V6" si="5">U6*7</f>
        <v>588</v>
      </c>
      <c r="W6" s="17">
        <f t="shared" ref="W6" si="6">H6+J6+P6+T6+V6</f>
        <v>1348.4</v>
      </c>
      <c r="X6" s="22" t="s">
        <v>34</v>
      </c>
    </row>
    <row r="7" spans="1:44" ht="15" customHeight="1" x14ac:dyDescent="0.25">
      <c r="A7" s="3"/>
      <c r="B7" s="7"/>
      <c r="C7" s="18"/>
      <c r="D7" s="7"/>
      <c r="E7" s="8"/>
      <c r="F7" s="6"/>
      <c r="G7" s="6"/>
      <c r="H7" s="6"/>
      <c r="I7" s="3"/>
      <c r="J7" s="3"/>
      <c r="K7" s="3"/>
      <c r="L7" s="3"/>
      <c r="M7" s="4"/>
      <c r="N7" s="26"/>
      <c r="O7" s="6"/>
      <c r="P7" s="6"/>
      <c r="Q7" s="3"/>
      <c r="R7" s="3"/>
      <c r="S7" s="3"/>
      <c r="T7" s="3"/>
      <c r="U7" s="6"/>
      <c r="V7" s="6"/>
      <c r="W7" s="17"/>
      <c r="X7" s="22"/>
    </row>
    <row r="8" spans="1:44" ht="15" customHeight="1" x14ac:dyDescent="0.25">
      <c r="A8" s="3"/>
      <c r="B8" s="7"/>
      <c r="C8" s="18"/>
      <c r="D8" s="7"/>
      <c r="E8" s="8"/>
      <c r="F8" s="6"/>
      <c r="G8" s="6"/>
      <c r="H8" s="6"/>
      <c r="I8" s="3"/>
      <c r="J8" s="3"/>
      <c r="K8" s="3"/>
      <c r="L8" s="3"/>
      <c r="M8" s="4"/>
      <c r="N8" s="26"/>
      <c r="O8" s="6"/>
      <c r="P8" s="6"/>
      <c r="Q8" s="3"/>
      <c r="R8" s="3"/>
      <c r="S8" s="3"/>
      <c r="T8" s="3"/>
      <c r="U8" s="6"/>
      <c r="V8" s="6"/>
      <c r="W8" s="17"/>
      <c r="X8" s="22"/>
    </row>
    <row r="9" spans="1:44" ht="15" customHeight="1" x14ac:dyDescent="0.25">
      <c r="A9" s="3"/>
      <c r="B9" s="7"/>
      <c r="C9" s="18"/>
      <c r="D9" s="7"/>
      <c r="E9" s="8"/>
      <c r="F9" s="6"/>
      <c r="G9" s="6"/>
      <c r="H9" s="6"/>
      <c r="I9" s="3"/>
      <c r="J9" s="3"/>
      <c r="K9" s="3"/>
      <c r="L9" s="3"/>
      <c r="M9" s="4"/>
      <c r="N9" s="26"/>
      <c r="O9" s="6"/>
      <c r="P9" s="6"/>
      <c r="Q9" s="3"/>
      <c r="R9" s="3"/>
      <c r="S9" s="3"/>
      <c r="T9" s="3"/>
      <c r="U9" s="6"/>
      <c r="V9" s="6"/>
      <c r="W9" s="17"/>
      <c r="X9" s="22"/>
    </row>
    <row r="10" spans="1:44" ht="15" customHeight="1" x14ac:dyDescent="0.25">
      <c r="A10" s="3"/>
      <c r="B10" s="7"/>
      <c r="C10" s="18"/>
      <c r="D10" s="7"/>
      <c r="E10" s="8"/>
      <c r="F10" s="6"/>
      <c r="G10" s="6"/>
      <c r="H10" s="6"/>
      <c r="I10" s="3"/>
      <c r="J10" s="3"/>
      <c r="K10" s="3"/>
      <c r="L10" s="3"/>
      <c r="M10" s="4"/>
      <c r="N10" s="26"/>
      <c r="O10" s="6"/>
      <c r="P10" s="6"/>
      <c r="Q10" s="3"/>
      <c r="R10" s="3"/>
      <c r="S10" s="3"/>
      <c r="T10" s="3"/>
      <c r="U10" s="6"/>
      <c r="V10" s="6"/>
      <c r="W10" s="17"/>
      <c r="X10" s="22"/>
    </row>
    <row r="11" spans="1:44" ht="15" customHeight="1" x14ac:dyDescent="0.25">
      <c r="B11" s="11"/>
      <c r="C11" s="34"/>
      <c r="D11" s="11"/>
      <c r="E11" s="11"/>
      <c r="W11" s="35"/>
    </row>
    <row r="13" spans="1:44" s="24" customFormat="1" ht="17.25" customHeight="1" x14ac:dyDescent="0.25">
      <c r="A13" s="42" t="s">
        <v>23</v>
      </c>
      <c r="B13" s="42"/>
      <c r="C13" s="42"/>
      <c r="D13" s="42"/>
      <c r="E13" s="42"/>
      <c r="F13" s="29"/>
      <c r="G13" s="30"/>
      <c r="H13" s="30"/>
      <c r="I13" s="30"/>
    </row>
    <row r="14" spans="1:44" s="24" customFormat="1" ht="17.25" customHeight="1" x14ac:dyDescent="0.25">
      <c r="A14" s="36"/>
      <c r="B14" s="36"/>
      <c r="C14" s="36"/>
      <c r="D14" s="36"/>
      <c r="E14" s="25" t="s">
        <v>24</v>
      </c>
      <c r="F14" s="31"/>
      <c r="H14" s="30"/>
      <c r="I14" s="30"/>
    </row>
    <row r="15" spans="1:44" s="24" customFormat="1" ht="66" customHeight="1" x14ac:dyDescent="0.25">
      <c r="A15" s="46" t="s">
        <v>25</v>
      </c>
      <c r="B15" s="46"/>
      <c r="C15" s="47" t="s">
        <v>31</v>
      </c>
      <c r="D15" s="47"/>
      <c r="E15" s="28"/>
      <c r="F15" s="32"/>
      <c r="G15" s="33"/>
      <c r="H15" s="33"/>
      <c r="I15" s="33"/>
    </row>
    <row r="16" spans="1:44" s="24" customFormat="1" ht="48.75" customHeight="1" x14ac:dyDescent="0.25">
      <c r="A16" s="46" t="s">
        <v>26</v>
      </c>
      <c r="B16" s="46"/>
      <c r="C16" s="47" t="s">
        <v>32</v>
      </c>
      <c r="D16" s="47"/>
      <c r="E16" s="28"/>
      <c r="F16" s="32"/>
      <c r="G16" s="33"/>
      <c r="H16" s="33"/>
      <c r="I16" s="33"/>
    </row>
    <row r="17" spans="1:9" s="24" customFormat="1" ht="64.5" customHeight="1" x14ac:dyDescent="0.25">
      <c r="A17" s="46" t="s">
        <v>26</v>
      </c>
      <c r="B17" s="46"/>
      <c r="C17" s="47" t="s">
        <v>33</v>
      </c>
      <c r="D17" s="47"/>
      <c r="E17" s="28"/>
      <c r="F17" s="32"/>
      <c r="G17" s="33"/>
      <c r="H17" s="33"/>
      <c r="I17" s="33"/>
    </row>
  </sheetData>
  <sheetProtection algorithmName="SHA-512" hashValue="uhVTseDjf/rARxrFoxLaMsJ/Jt+UtgzwyMGiNkrrwESJTxUmHgvVao1bosTmP7wkrPWlTpXb7Gtox4dzL2gQeA==" saltValue="NJjLTfVS8TmCYVDUkKjqi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6:X10">
    <sortCondition descending="1" ref="W6:W10"/>
  </sortState>
  <mergeCells count="12">
    <mergeCell ref="A15:B15"/>
    <mergeCell ref="C15:D15"/>
    <mergeCell ref="A16:B16"/>
    <mergeCell ref="C16:D16"/>
    <mergeCell ref="A17:B17"/>
    <mergeCell ref="C17:D17"/>
    <mergeCell ref="A14:D14"/>
    <mergeCell ref="A1:E1"/>
    <mergeCell ref="A3:E3"/>
    <mergeCell ref="F3:M3"/>
    <mergeCell ref="O3:V3"/>
    <mergeCell ref="A13:E13"/>
  </mergeCells>
  <dataValidations count="3">
    <dataValidation type="list" allowBlank="1" showInputMessage="1" showErrorMessage="1" sqref="O7:O11 K5:M6 K7:M11 F5:F6 F7:F11 O5:O6" xr:uid="{BA27BFBE-D5D8-4127-BCE8-599C7D3D708C}">
      <formula1>$AQ$1:$AQ$2</formula1>
    </dataValidation>
    <dataValidation type="list" allowBlank="1" showInputMessage="1" showErrorMessage="1" sqref="I7:I11 S5:S6 S7:S11 Q5:Q6 Q7:Q11 I5:I6" xr:uid="{81D6E626-61E7-43EE-A69D-071B160A26FD}">
      <formula1>$AR$1:$AR$3</formula1>
    </dataValidation>
    <dataValidation type="whole" allowBlank="1" showInputMessage="1" showErrorMessage="1" errorTitle="ΠΡΟΣΟΧΗ!" error="ΕΩΣ 84 ΜΗΝΕΣ" sqref="U7:U11 U5:U6" xr:uid="{F8D2061E-CFD4-40EF-92DD-F3947F6CDE27}">
      <formula1>1</formula1>
      <formula2>84</formula2>
    </dataValidation>
  </dataValidation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5AE-7280-4297-A662-CE9FE9407357}">
  <sheetPr>
    <pageSetUpPr fitToPage="1"/>
  </sheetPr>
  <dimension ref="A1:AR12"/>
  <sheetViews>
    <sheetView workbookViewId="0">
      <selection activeCell="AA11" sqref="AA1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hidden="1" customWidth="1"/>
    <col min="8" max="8" width="7.28515625" style="1" hidden="1" customWidth="1"/>
    <col min="9" max="9" width="9.8554687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14.7109375" style="1" hidden="1" customWidth="1"/>
    <col min="14" max="14" width="14.42578125" style="1" hidden="1" customWidth="1"/>
    <col min="15" max="15" width="16.42578125" style="1" hidden="1" customWidth="1"/>
    <col min="16" max="16" width="7.28515625" style="1" hidden="1" customWidth="1"/>
    <col min="17" max="17" width="11.42578125" style="1" hidden="1" customWidth="1"/>
    <col min="18" max="18" width="7.85546875" style="1" hidden="1" customWidth="1"/>
    <col min="19" max="19" width="11.140625" style="1" hidden="1" customWidth="1"/>
    <col min="20" max="20" width="7.28515625" style="1" hidden="1" customWidth="1"/>
    <col min="21" max="21" width="16.85546875" style="1" hidden="1" customWidth="1"/>
    <col min="22" max="22" width="8" style="1" hidden="1" customWidth="1"/>
    <col min="23" max="23" width="9.5703125" style="1" hidden="1" customWidth="1"/>
    <col min="24" max="24" width="27.140625" style="19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70.5" customHeight="1" x14ac:dyDescent="0.25">
      <c r="A1" s="37" t="s">
        <v>35</v>
      </c>
      <c r="B1" s="37"/>
      <c r="C1" s="37"/>
      <c r="D1" s="37"/>
      <c r="E1" s="37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38" t="s">
        <v>13</v>
      </c>
      <c r="B3" s="39"/>
      <c r="C3" s="39"/>
      <c r="D3" s="39"/>
      <c r="E3" s="40"/>
      <c r="F3" s="41" t="s">
        <v>0</v>
      </c>
      <c r="G3" s="41"/>
      <c r="H3" s="41"/>
      <c r="I3" s="42"/>
      <c r="J3" s="42"/>
      <c r="K3" s="42"/>
      <c r="L3" s="38"/>
      <c r="M3" s="43"/>
      <c r="N3" s="14"/>
      <c r="O3" s="44" t="s">
        <v>9</v>
      </c>
      <c r="P3" s="45"/>
      <c r="Q3" s="45"/>
      <c r="R3" s="45"/>
      <c r="S3" s="45"/>
      <c r="T3" s="45"/>
      <c r="U3" s="45"/>
      <c r="V3" s="41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28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29</v>
      </c>
      <c r="V4" s="7" t="s">
        <v>8</v>
      </c>
      <c r="W4" s="23" t="s">
        <v>18</v>
      </c>
      <c r="X4" s="27" t="s">
        <v>27</v>
      </c>
    </row>
    <row r="5" spans="1:44" x14ac:dyDescent="0.25">
      <c r="A5" s="3">
        <v>1</v>
      </c>
      <c r="B5" s="7"/>
      <c r="C5" s="18"/>
      <c r="D5" s="7"/>
      <c r="E5" s="8"/>
      <c r="F5" s="6"/>
      <c r="G5" s="6"/>
      <c r="H5" s="6"/>
      <c r="I5" s="3"/>
      <c r="J5" s="3"/>
      <c r="K5" s="3"/>
      <c r="L5" s="3"/>
      <c r="M5" s="4"/>
      <c r="N5" s="26"/>
      <c r="O5" s="6"/>
      <c r="P5" s="6"/>
      <c r="Q5" s="3"/>
      <c r="R5" s="3"/>
      <c r="S5" s="3"/>
      <c r="T5" s="3"/>
      <c r="U5" s="6"/>
      <c r="V5" s="6"/>
      <c r="W5" s="17"/>
      <c r="X5" s="22"/>
    </row>
    <row r="8" spans="1:44" s="24" customFormat="1" ht="17.25" customHeight="1" x14ac:dyDescent="0.25">
      <c r="A8" s="42" t="s">
        <v>23</v>
      </c>
      <c r="B8" s="42"/>
      <c r="C8" s="42"/>
      <c r="D8" s="42"/>
      <c r="E8" s="42"/>
      <c r="F8" s="29"/>
      <c r="G8" s="30"/>
      <c r="H8" s="30"/>
      <c r="I8" s="30"/>
    </row>
    <row r="9" spans="1:44" s="24" customFormat="1" ht="17.25" customHeight="1" x14ac:dyDescent="0.25">
      <c r="A9" s="36"/>
      <c r="B9" s="36"/>
      <c r="C9" s="36"/>
      <c r="D9" s="36"/>
      <c r="E9" s="25" t="s">
        <v>24</v>
      </c>
      <c r="F9" s="31"/>
      <c r="H9" s="30"/>
      <c r="I9" s="30"/>
    </row>
    <row r="10" spans="1:44" s="24" customFormat="1" ht="66" customHeight="1" x14ac:dyDescent="0.25">
      <c r="A10" s="46" t="s">
        <v>25</v>
      </c>
      <c r="B10" s="46"/>
      <c r="C10" s="47" t="s">
        <v>31</v>
      </c>
      <c r="D10" s="47"/>
      <c r="E10" s="28"/>
      <c r="F10" s="32"/>
      <c r="G10" s="33"/>
      <c r="H10" s="33"/>
      <c r="I10" s="33"/>
    </row>
    <row r="11" spans="1:44" s="24" customFormat="1" ht="48.75" customHeight="1" x14ac:dyDescent="0.25">
      <c r="A11" s="46" t="s">
        <v>26</v>
      </c>
      <c r="B11" s="46"/>
      <c r="C11" s="47" t="s">
        <v>32</v>
      </c>
      <c r="D11" s="47"/>
      <c r="E11" s="28"/>
      <c r="F11" s="32"/>
      <c r="G11" s="33"/>
      <c r="H11" s="33"/>
      <c r="I11" s="33"/>
      <c r="Z11" s="24" t="s">
        <v>30</v>
      </c>
    </row>
    <row r="12" spans="1:44" s="24" customFormat="1" ht="71.25" customHeight="1" x14ac:dyDescent="0.25">
      <c r="A12" s="46" t="s">
        <v>26</v>
      </c>
      <c r="B12" s="46"/>
      <c r="C12" s="47" t="s">
        <v>33</v>
      </c>
      <c r="D12" s="47"/>
      <c r="E12" s="28"/>
      <c r="F12" s="32"/>
      <c r="G12" s="33"/>
      <c r="H12" s="33"/>
      <c r="I12" s="33"/>
    </row>
  </sheetData>
  <sheetProtection algorithmName="SHA-512" hashValue="2f/PtcH89+MBnlsV0+hZJ0veLMm7ZS0jbQkdMrOQCk2ivns5UZBqkbf7qRn93SVe3g9Bk2ByP6nwOYsBAfehTw==" saltValue="JsPKTAzW2WPikBQiy/yw6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4:AD8">
    <sortCondition ref="D4:D8"/>
  </sortState>
  <mergeCells count="12">
    <mergeCell ref="A1:E1"/>
    <mergeCell ref="A3:E3"/>
    <mergeCell ref="F3:M3"/>
    <mergeCell ref="O3:V3"/>
    <mergeCell ref="A8:E8"/>
    <mergeCell ref="A12:B12"/>
    <mergeCell ref="C12:D12"/>
    <mergeCell ref="A9:D9"/>
    <mergeCell ref="A10:B10"/>
    <mergeCell ref="C10:D10"/>
    <mergeCell ref="A11:B11"/>
    <mergeCell ref="C11:D11"/>
  </mergeCells>
  <dataValidations count="3">
    <dataValidation type="list" allowBlank="1" showInputMessage="1" showErrorMessage="1" sqref="K5:M5 O5 F5" xr:uid="{A2EA1045-4DB7-4E6D-9258-2619011F13A2}">
      <formula1>$AQ$1:$AQ$2</formula1>
    </dataValidation>
    <dataValidation type="list" allowBlank="1" showInputMessage="1" showErrorMessage="1" sqref="S5 I5 Q5" xr:uid="{F9F3BAAF-463E-44AA-8EBC-CE806961DB3B}">
      <formula1>$AR$1:$AR$3</formula1>
    </dataValidation>
    <dataValidation type="whole" allowBlank="1" showInputMessage="1" showErrorMessage="1" errorTitle="ΠΡΟΣΟΧΗ!" error="ΕΩΣ 84 ΜΗΝΕΣ" sqref="U5" xr:uid="{398E6597-517A-401E-8C7F-2FF77F92241D}">
      <formula1>1</formula1>
      <formula2>84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ΠΕ ή ΤΕ ΔΙΟΙΚΗΤΙΚΟΥ_ΠΡΟΣΛΗΠΤΕΩΝ</vt:lpstr>
      <vt:lpstr>ΠΕ ή ΤΕ ΔΙΟΙΚΗΤΙΚΟΥ_ΚΑΤΑΤΑΞΗΣ</vt:lpstr>
      <vt:lpstr>ΑΠΟΡΡΙΠΤΕΟΙ ΠΕ ή ΤΕ ΔΙΟΙΚΗΤ_HR</vt:lpstr>
      <vt:lpstr>'ΠΕ ή ΤΕ ΔΙΟΙΚΗΤΙΚΟΥ_ΚΑΤΑΤΑΞΗΣ'!Print_Area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2025-05-14T07:03:03Z</cp:lastPrinted>
  <dcterms:created xsi:type="dcterms:W3CDTF">2017-10-23T05:29:48Z</dcterms:created>
  <dcterms:modified xsi:type="dcterms:W3CDTF">2025-12-04T09:59:01Z</dcterms:modified>
</cp:coreProperties>
</file>