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5 XLS\"/>
    </mc:Choice>
  </mc:AlternateContent>
  <xr:revisionPtr revIDLastSave="0" documentId="13_ncr:1_{206F81FE-9466-46FF-926F-30D8066302CA}" xr6:coauthVersionLast="47" xr6:coauthVersionMax="47" xr10:uidLastSave="{00000000-0000-0000-0000-000000000000}"/>
  <workbookProtection workbookAlgorithmName="SHA-512" workbookHashValue="41+XSSWIH8Kixn118uVJOCepyX2HVzHvlrInxaRcflV/xjDANQtCNAbQ1WV9LXLDV88ddT9ILsNVQJ1cCrIS6g==" workbookSaltValue="IFFmpmfZmi5LuemjmTOA1g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2" r:id="rId1"/>
    <sheet name="ΠΕ ΨΥΧΟΛΟΓΙΑΣ_ΚΑΤΑΤΑΞΗ" sheetId="11" r:id="rId2"/>
    <sheet name="ΠΕ ΨΥΧΟΛΟΓΙΑΣ_ΠΡΟΣΛΗΠΤΕΩΝ" sheetId="13" r:id="rId3"/>
  </sheets>
  <definedNames>
    <definedName name="_xlnm.Print_Area" localSheetId="1">'ΠΕ ΨΥΧΟΛΟΓΙΑΣ_ΚΑΤΑΤΑΞΗ'!$A$1:$X$5</definedName>
    <definedName name="_xlnm.Print_Area" localSheetId="2">'ΠΕ ΨΥΧΟΛΟΓΙΑΣ_ΠΡΟΣΛΗΠΤΕΩΝ'!$A$1:$X$5</definedName>
  </definedNames>
  <calcPr calcId="191029"/>
</workbook>
</file>

<file path=xl/calcChain.xml><?xml version="1.0" encoding="utf-8"?>
<calcChain xmlns="http://schemas.openxmlformats.org/spreadsheetml/2006/main">
  <c r="W5" i="13" l="1"/>
  <c r="U5" i="13"/>
  <c r="S5" i="13"/>
  <c r="O5" i="13"/>
  <c r="J5" i="13"/>
  <c r="H5" i="13"/>
  <c r="X5" i="13" l="1"/>
  <c r="W5" i="11"/>
  <c r="O5" i="11" l="1"/>
  <c r="U5" i="11"/>
  <c r="S5" i="11"/>
  <c r="J5" i="11"/>
  <c r="H5" i="11"/>
  <c r="X5" i="11" l="1"/>
</calcChain>
</file>

<file path=xl/sharedStrings.xml><?xml version="1.0" encoding="utf-8"?>
<sst xmlns="http://schemas.openxmlformats.org/spreadsheetml/2006/main" count="99" uniqueCount="35">
  <si>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</si>
  <si>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</si>
  <si>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</si>
  <si>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</si>
  <si>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</si>
  <si>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</si>
  <si>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</si>
  <si>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</si>
  <si>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</si>
  <si>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</si>
  <si>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</si>
  <si>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</si>
  <si>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</si>
  <si>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</si>
  <si>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</si>
  <si>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</si>
  <si>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</si>
  <si>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</si>
  <si>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</si>
  <si>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</si>
  <si>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</si>
  <si>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</si>
  <si>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</si>
  <si>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</si>
  <si>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ΠΑΡΑΤΗΡΗΣΕΙΣ</t>
  </si>
  <si>
    <t>ΕΜΠΕΙΡΙΑ ΤΟΥΛ. ΔΥΟ  (2) ΕΤΩΝ ΣΤΗΝ ΕΙΔΙΚΟΤΗΤΑ</t>
  </si>
  <si>
    <t>ΣΠΥΡΙΔΗΣ</t>
  </si>
  <si>
    <t>ΙΩΑΝΝΗΣ</t>
  </si>
  <si>
    <t>12/5/2025
(αποστολή 8/5/2025)</t>
  </si>
  <si>
    <t>1. ΜΗ ΚΑΤΟΧΗ ΑΠΑΙΤΟΥΜΕΝΟΥ ΠΙΣΤΟΠΟΙΗΤΙΚΟΥ ΓΝΩΣΗΣ ΧΕΙΡΙΣΜΟΥ Η/Υ
2. ΜΗ ΚΑΤΟΧΗ ΑΠΑΙΤΟΥΜΕΝΗΣ ΕΜΠΕΙΡΙΑΣ ΑΠΌ ΠΡΟΣΚΛΗΣΗ</t>
  </si>
  <si>
    <t>ΕΡΓΟ 5 - ΠΕ ΨΥΧΟΛΟΓΙΑΣ 
1. ΠΙΝΑΚΑΣ ΑΠΟΡΡΙΠΤΕΩΝ</t>
  </si>
  <si>
    <t>ΕΡΓΟ 5 - ΠΕ ΨΥΧΟΛΟΓΙΑΣ
2. ΠΙΝΑΚΑΣ ΚΑΤΑΤΑΞΗΣ</t>
  </si>
  <si>
    <t>ΕΡΓΟ 5 - ΠΕ ΨΥΧΟΛΟΓΙΑΣ
3. ΠΙΝΑΚΑΣ ΠΡΟΣΛΗΠΤΕΩΝ</t>
  </si>
  <si>
    <t>Σ****</t>
  </si>
  <si>
    <t>Χ****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</si>
</sst>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DF4F-D92C-4C82-B754-19BB9D63A41F}">
  <sheetPr>
    <pageSetUpPr fitToPage="1"/>
  </sheetPr>
  <dimension ref="A1:Z5"/>
  <sheetViews>
    <sheetView tabSelected="1" workbookViewId="0">
      <selection activeCell="E20" sqref="E20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9.7109375" style="1" customWidth="1"/>
    <col min="5" max="5" width="22.42578125" style="1" customWidth="1"/>
    <col min="6" max="6" width="52.140625" style="17" customWidth="1"/>
    <col min="7" max="7" width="11.28515625" style="1" customWidth="1"/>
    <col min="8" max="24" width="9.140625" style="1"/>
    <col min="25" max="25" width="0" style="1" hidden="1" customWidth="1"/>
    <col min="26" max="26" width="10.5703125" style="1" hidden="1" customWidth="1"/>
    <col min="27" max="16384" width="9.140625" style="1"/>
  </cols>
  <sheetData>
    <row r="1" spans="1:26" ht="48" customHeight="1" x14ac:dyDescent="0.25">
      <c r="A1" s="35" t="s">
        <v>30</v>
      </c>
      <c r="B1" s="36"/>
      <c r="C1" s="36"/>
      <c r="D1" s="36"/>
      <c r="E1" s="36"/>
      <c r="F1" s="30"/>
      <c r="Y1" s="20" t="s">
        <v>10</v>
      </c>
      <c r="Z1" s="20" t="s">
        <v>5</v>
      </c>
    </row>
    <row r="2" spans="1:26" x14ac:dyDescent="0.25">
      <c r="A2" s="3"/>
      <c r="B2" s="3"/>
      <c r="C2" s="3"/>
      <c r="D2" s="3"/>
      <c r="E2" s="3"/>
      <c r="F2" s="18"/>
      <c r="Y2" s="20" t="s">
        <v>19</v>
      </c>
      <c r="Z2" s="20" t="s">
        <v>21</v>
      </c>
    </row>
    <row r="3" spans="1:26" s="2" customFormat="1" ht="15.75" customHeight="1" x14ac:dyDescent="0.25">
      <c r="A3" s="37" t="s">
        <v>13</v>
      </c>
      <c r="B3" s="38"/>
      <c r="C3" s="38"/>
      <c r="D3" s="38"/>
      <c r="E3" s="38"/>
      <c r="F3" s="19"/>
      <c r="Z3" s="20" t="s">
        <v>20</v>
      </c>
    </row>
    <row r="4" spans="1:26" s="11" customFormat="1" ht="107.25" customHeight="1" x14ac:dyDescent="0.25">
      <c r="A4" s="7" t="s">
        <v>1</v>
      </c>
      <c r="B4" s="7" t="s">
        <v>16</v>
      </c>
      <c r="C4" s="7" t="s">
        <v>17</v>
      </c>
      <c r="D4" s="7" t="s">
        <v>14</v>
      </c>
      <c r="E4" s="7" t="s">
        <v>15</v>
      </c>
      <c r="F4" s="29" t="s">
        <v>24</v>
      </c>
    </row>
    <row r="5" spans="1:26" s="20" customFormat="1" ht="85.5" customHeight="1" x14ac:dyDescent="0.25">
      <c r="A5" s="23">
        <v>1</v>
      </c>
      <c r="B5" s="7">
        <v>4067</v>
      </c>
      <c r="C5" s="16" t="s">
        <v>28</v>
      </c>
      <c r="D5" s="7" t="s">
        <v>33</v>
      </c>
      <c r="E5" s="7" t="s">
        <v>34</v>
      </c>
      <c r="F5" s="7" t="s">
        <v>29</v>
      </c>
    </row>
  </sheetData>
  <sheetProtection algorithmName="SHA-512" hashValue="Havodsexwxi40o/oTeOUxkaaahp4+jNkaMbD1uud8Gu7Lxr/sEY9tTC7K/2jqm3trDFU1HHxvp8KJg4u81xf1A==" saltValue="2V0n0oE5EW5jvJneHxwmPQ==" spinCount="100000" sheet="1" formatCells="0" formatColumns="0" formatRows="0" insertColumns="0" insertRows="0" insertHyperlinks="0" deleteColumns="0" deleteRows="0" sort="0" autoFilter="0" pivotTables="0"/>
  <mergeCells count="2">
    <mergeCell ref="A1:E1"/>
    <mergeCell ref="A3:E3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76FD-738B-4ED1-A201-30C232707693}">
  <sheetPr>
    <pageSetUpPr fitToPage="1"/>
  </sheetPr>
  <dimension ref="A1:AR5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3" sqref="F13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30.85546875" style="1" customWidth="1"/>
    <col min="5" max="5" width="22.42578125" style="1" customWidth="1"/>
    <col min="6" max="7" width="10.85546875" style="1" customWidth="1"/>
    <col min="8" max="8" width="7.28515625" style="1" customWidth="1"/>
    <col min="9" max="9" width="11.42578125" style="1" customWidth="1"/>
    <col min="10" max="10" width="8" style="1" customWidth="1"/>
    <col min="11" max="11" width="10.85546875" style="1" customWidth="1"/>
    <col min="12" max="12" width="15.42578125" style="1" customWidth="1"/>
    <col min="13" max="13" width="16.42578125" style="1" customWidth="1"/>
    <col min="14" max="14" width="14.42578125" style="1" customWidth="1"/>
    <col min="15" max="15" width="14.42578125" style="20" customWidth="1"/>
    <col min="16" max="16" width="15.85546875" style="1" customWidth="1"/>
    <col min="17" max="17" width="7.28515625" style="1" customWidth="1"/>
    <col min="18" max="18" width="11.42578125" style="1" customWidth="1"/>
    <col min="19" max="19" width="7.85546875" style="1" customWidth="1"/>
    <col min="20" max="20" width="9.7109375" style="1" customWidth="1"/>
    <col min="21" max="21" width="7.28515625" style="1" customWidth="1"/>
    <col min="22" max="22" width="17.28515625" style="1" customWidth="1"/>
    <col min="23" max="23" width="8" style="1" customWidth="1"/>
    <col min="24" max="24" width="9.5703125" style="1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ht="51" customHeight="1" x14ac:dyDescent="0.25">
      <c r="A1" s="39" t="s">
        <v>31</v>
      </c>
      <c r="B1" s="40"/>
      <c r="C1" s="40"/>
      <c r="D1" s="40"/>
      <c r="E1" s="40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1"/>
      <c r="S1" s="31"/>
      <c r="T1" s="31"/>
      <c r="U1" s="31"/>
      <c r="V1" s="31"/>
      <c r="W1" s="31"/>
      <c r="X1" s="33"/>
      <c r="AQ1" s="20" t="s">
        <v>10</v>
      </c>
      <c r="AR1" s="20" t="s">
        <v>5</v>
      </c>
    </row>
    <row r="2" spans="1:44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12"/>
      <c r="N2" s="4"/>
      <c r="O2" s="21"/>
      <c r="P2" s="5"/>
      <c r="Q2" s="6"/>
      <c r="R2" s="3"/>
      <c r="S2" s="3"/>
      <c r="T2" s="3"/>
      <c r="U2" s="3"/>
      <c r="V2" s="6"/>
      <c r="W2" s="6"/>
      <c r="X2" s="6"/>
      <c r="AQ2" s="20" t="s">
        <v>19</v>
      </c>
      <c r="AR2" s="20" t="s">
        <v>21</v>
      </c>
    </row>
    <row r="3" spans="1:44" s="2" customFormat="1" ht="15.75" customHeight="1" x14ac:dyDescent="0.25">
      <c r="A3" s="41" t="s">
        <v>13</v>
      </c>
      <c r="B3" s="42"/>
      <c r="C3" s="42"/>
      <c r="D3" s="42"/>
      <c r="E3" s="43"/>
      <c r="F3" s="44" t="s">
        <v>0</v>
      </c>
      <c r="G3" s="44"/>
      <c r="H3" s="44"/>
      <c r="I3" s="37"/>
      <c r="J3" s="37"/>
      <c r="K3" s="37"/>
      <c r="L3" s="41"/>
      <c r="M3" s="41"/>
      <c r="N3" s="45"/>
      <c r="O3" s="22"/>
      <c r="P3" s="46" t="s">
        <v>9</v>
      </c>
      <c r="Q3" s="47"/>
      <c r="R3" s="47"/>
      <c r="S3" s="47"/>
      <c r="T3" s="47"/>
      <c r="U3" s="47"/>
      <c r="V3" s="47"/>
      <c r="W3" s="44"/>
      <c r="X3" s="34"/>
      <c r="AR3" s="20" t="s">
        <v>20</v>
      </c>
    </row>
    <row r="4" spans="1:44" s="11" customFormat="1" ht="107.2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23</v>
      </c>
      <c r="M4" s="7" t="s">
        <v>25</v>
      </c>
      <c r="N4" s="8" t="s">
        <v>2</v>
      </c>
      <c r="O4" s="14"/>
      <c r="P4" s="9" t="s">
        <v>3</v>
      </c>
      <c r="Q4" s="10" t="s">
        <v>8</v>
      </c>
      <c r="R4" s="7" t="s">
        <v>6</v>
      </c>
      <c r="S4" s="7" t="s">
        <v>8</v>
      </c>
      <c r="T4" s="7" t="s">
        <v>7</v>
      </c>
      <c r="U4" s="7" t="s">
        <v>8</v>
      </c>
      <c r="V4" s="7" t="s">
        <v>25</v>
      </c>
      <c r="W4" s="7" t="s">
        <v>8</v>
      </c>
      <c r="X4" s="15" t="s">
        <v>18</v>
      </c>
    </row>
    <row r="5" spans="1:44" s="20" customFormat="1" ht="15.75" customHeight="1" x14ac:dyDescent="0.25">
      <c r="A5" s="23">
        <v>1</v>
      </c>
      <c r="B5" s="7">
        <v>3857</v>
      </c>
      <c r="C5" s="16">
        <v>45785</v>
      </c>
      <c r="D5" s="7" t="s">
        <v>26</v>
      </c>
      <c r="E5" s="8" t="s">
        <v>27</v>
      </c>
      <c r="F5" s="24" t="s">
        <v>10</v>
      </c>
      <c r="G5" s="24">
        <v>8.41</v>
      </c>
      <c r="H5" s="24">
        <f t="shared" ref="H5" si="0">G5*110</f>
        <v>925.1</v>
      </c>
      <c r="I5" s="23" t="s">
        <v>5</v>
      </c>
      <c r="J5" s="23">
        <f t="shared" ref="J5" si="1">IF(I5="ΑΡΙΣΤΗ",100,IF(I5="ΠΟΛΥ ΚΑΛΗ",50,IF(I5="ΚΑΛΗ",30,)))</f>
        <v>100</v>
      </c>
      <c r="K5" s="23" t="s">
        <v>10</v>
      </c>
      <c r="L5" s="25" t="s">
        <v>10</v>
      </c>
      <c r="M5" s="25" t="s">
        <v>10</v>
      </c>
      <c r="N5" s="26" t="s">
        <v>10</v>
      </c>
      <c r="O5" s="21" t="str">
        <f t="shared" ref="O5" si="2">IF(AND(F5="ΝΑΙ",IF(OR(I5="ΑΡΙΣΤΗ",I5="ΠΟΛΥ ΚΑΛΗ",I5="ΚΑΛΗ"),IF(K5="ΝΑΙ",M5="ΝΑΙ",L5="ΝΑΙ"))),"ΟΚ","ΑΠΟΡΡΙΠΤΕΤΑΙ")</f>
        <v>ΟΚ</v>
      </c>
      <c r="P5" s="27" t="s">
        <v>10</v>
      </c>
      <c r="Q5" s="24"/>
      <c r="R5" s="23"/>
      <c r="S5" s="23">
        <f t="shared" ref="S5" si="3">IF(R5="ΑΡΙΣΤΗ",100,IF(R5="ΠΟΛΥ ΚΑΛΗ",50,IF(R5="ΚΑΛΗ",30,)))</f>
        <v>0</v>
      </c>
      <c r="T5" s="23"/>
      <c r="U5" s="23">
        <f t="shared" ref="U5" si="4">IF(T5="ΑΡΙΣΤΗ",100,IF(T5="ΠΟΛΥ ΚΑΛΗ",50,IF(T5="ΚΑΛΗ",30,)))</f>
        <v>0</v>
      </c>
      <c r="V5" s="24">
        <v>84</v>
      </c>
      <c r="W5" s="24">
        <f>V5*7</f>
        <v>588</v>
      </c>
      <c r="X5" s="28">
        <f>H5+J5+Q5+S5+U5+W5</f>
        <v>1613.1</v>
      </c>
    </row>
  </sheetData>
  <sheetProtection algorithmName="SHA-512" hashValue="EOi6w894SU+Y8mk0p4MYojNebcHlr7pxdf9OLEk0JUYE/GgYvdClc7DWBzhmA41sakwjH3GHJN6J78CyGCHCgA==" saltValue="dMdBQhHef9/ReF+CjgSLw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5:X5">
    <sortCondition descending="1" ref="O5"/>
  </sortState>
  <mergeCells count="4">
    <mergeCell ref="A1:E1"/>
    <mergeCell ref="A3:E3"/>
    <mergeCell ref="F3:N3"/>
    <mergeCell ref="P3:W3"/>
  </mergeCells>
  <phoneticPr fontId="4" type="noConversion"/>
  <dataValidations count="3">
    <dataValidation type="whole" allowBlank="1" showInputMessage="1" showErrorMessage="1" errorTitle="ΠΡΟΣΟΧΗ!" error="ΕΩΣ 84 ΜΗΝΕΣ" sqref="V5" xr:uid="{97952C52-E55F-46B1-9138-6C0F0C330589}">
      <formula1>1</formula1>
      <formula2>84</formula2>
    </dataValidation>
    <dataValidation type="list" allowBlank="1" showInputMessage="1" showErrorMessage="1" sqref="P5 F5 K5:N5" xr:uid="{F06CB71E-4971-44C6-84AE-82A56D402C29}">
      <formula1>$AQ$1:$AQ$2</formula1>
    </dataValidation>
    <dataValidation type="list" allowBlank="1" showInputMessage="1" showErrorMessage="1" sqref="T5 I5 R5" xr:uid="{1984CD0F-9C89-4DF9-8FD5-B2F953BAC35E}">
      <formula1>$AR$1:$AR$3</formula1>
    </dataValidation>
  </dataValidation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2765-09C1-41EB-9C5A-6010237B5C3E}">
  <sheetPr>
    <pageSetUpPr fitToPage="1"/>
  </sheetPr>
  <dimension ref="A1:AR5"/>
  <sheetViews>
    <sheetView workbookViewId="0">
      <selection activeCell="D13" sqref="D13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30.85546875" style="1" customWidth="1"/>
    <col min="5" max="5" width="22.42578125" style="1" customWidth="1"/>
    <col min="6" max="7" width="10.85546875" style="1" customWidth="1"/>
    <col min="8" max="8" width="7.28515625" style="1" customWidth="1"/>
    <col min="9" max="9" width="11.42578125" style="1" customWidth="1"/>
    <col min="10" max="10" width="8" style="1" customWidth="1"/>
    <col min="11" max="11" width="10.85546875" style="1" customWidth="1"/>
    <col min="12" max="12" width="15.42578125" style="1" customWidth="1"/>
    <col min="13" max="13" width="16.42578125" style="1" customWidth="1"/>
    <col min="14" max="14" width="14.42578125" style="1" customWidth="1"/>
    <col min="15" max="15" width="14.42578125" style="20" customWidth="1"/>
    <col min="16" max="16" width="15.85546875" style="1" customWidth="1"/>
    <col min="17" max="17" width="7.28515625" style="1" customWidth="1"/>
    <col min="18" max="18" width="11.42578125" style="1" customWidth="1"/>
    <col min="19" max="19" width="7.85546875" style="1" customWidth="1"/>
    <col min="20" max="20" width="9.7109375" style="1" customWidth="1"/>
    <col min="21" max="21" width="7.28515625" style="1" customWidth="1"/>
    <col min="22" max="22" width="17.28515625" style="1" customWidth="1"/>
    <col min="23" max="23" width="8" style="1" customWidth="1"/>
    <col min="24" max="24" width="9.5703125" style="1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ht="51" customHeight="1" x14ac:dyDescent="0.25">
      <c r="A1" s="39" t="s">
        <v>32</v>
      </c>
      <c r="B1" s="40"/>
      <c r="C1" s="40"/>
      <c r="D1" s="40"/>
      <c r="E1" s="40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1"/>
      <c r="S1" s="31"/>
      <c r="T1" s="31"/>
      <c r="U1" s="31"/>
      <c r="V1" s="31"/>
      <c r="W1" s="31"/>
      <c r="X1" s="33"/>
      <c r="AQ1" s="20" t="s">
        <v>10</v>
      </c>
      <c r="AR1" s="20" t="s">
        <v>5</v>
      </c>
    </row>
    <row r="2" spans="1:44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12"/>
      <c r="N2" s="4"/>
      <c r="O2" s="21"/>
      <c r="P2" s="5"/>
      <c r="Q2" s="6"/>
      <c r="R2" s="3"/>
      <c r="S2" s="3"/>
      <c r="T2" s="3"/>
      <c r="U2" s="3"/>
      <c r="V2" s="6"/>
      <c r="W2" s="6"/>
      <c r="X2" s="6"/>
      <c r="AQ2" s="20" t="s">
        <v>19</v>
      </c>
      <c r="AR2" s="20" t="s">
        <v>21</v>
      </c>
    </row>
    <row r="3" spans="1:44" s="2" customFormat="1" ht="15.75" customHeight="1" x14ac:dyDescent="0.25">
      <c r="A3" s="41" t="s">
        <v>13</v>
      </c>
      <c r="B3" s="42"/>
      <c r="C3" s="42"/>
      <c r="D3" s="42"/>
      <c r="E3" s="43"/>
      <c r="F3" s="44" t="s">
        <v>0</v>
      </c>
      <c r="G3" s="44"/>
      <c r="H3" s="44"/>
      <c r="I3" s="37"/>
      <c r="J3" s="37"/>
      <c r="K3" s="37"/>
      <c r="L3" s="41"/>
      <c r="M3" s="41"/>
      <c r="N3" s="45"/>
      <c r="O3" s="22"/>
      <c r="P3" s="46" t="s">
        <v>9</v>
      </c>
      <c r="Q3" s="47"/>
      <c r="R3" s="47"/>
      <c r="S3" s="47"/>
      <c r="T3" s="47"/>
      <c r="U3" s="47"/>
      <c r="V3" s="47"/>
      <c r="W3" s="44"/>
      <c r="X3" s="34"/>
      <c r="AR3" s="20" t="s">
        <v>20</v>
      </c>
    </row>
    <row r="4" spans="1:44" s="11" customFormat="1" ht="107.2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23</v>
      </c>
      <c r="M4" s="7" t="s">
        <v>25</v>
      </c>
      <c r="N4" s="8" t="s">
        <v>2</v>
      </c>
      <c r="O4" s="14"/>
      <c r="P4" s="9" t="s">
        <v>3</v>
      </c>
      <c r="Q4" s="10" t="s">
        <v>8</v>
      </c>
      <c r="R4" s="7" t="s">
        <v>6</v>
      </c>
      <c r="S4" s="7" t="s">
        <v>8</v>
      </c>
      <c r="T4" s="7" t="s">
        <v>7</v>
      </c>
      <c r="U4" s="7" t="s">
        <v>8</v>
      </c>
      <c r="V4" s="7" t="s">
        <v>25</v>
      </c>
      <c r="W4" s="7" t="s">
        <v>8</v>
      </c>
      <c r="X4" s="15" t="s">
        <v>18</v>
      </c>
    </row>
    <row r="5" spans="1:44" s="20" customFormat="1" ht="15.75" customHeight="1" x14ac:dyDescent="0.25">
      <c r="A5" s="23">
        <v>1</v>
      </c>
      <c r="B5" s="7">
        <v>3857</v>
      </c>
      <c r="C5" s="16">
        <v>45785</v>
      </c>
      <c r="D5" s="7" t="s">
        <v>26</v>
      </c>
      <c r="E5" s="8" t="s">
        <v>27</v>
      </c>
      <c r="F5" s="24" t="s">
        <v>10</v>
      </c>
      <c r="G5" s="24">
        <v>8.41</v>
      </c>
      <c r="H5" s="24">
        <f t="shared" ref="H5" si="0">G5*110</f>
        <v>925.1</v>
      </c>
      <c r="I5" s="23" t="s">
        <v>5</v>
      </c>
      <c r="J5" s="23">
        <f t="shared" ref="J5" si="1">IF(I5="ΑΡΙΣΤΗ",100,IF(I5="ΠΟΛΥ ΚΑΛΗ",50,IF(I5="ΚΑΛΗ",30,)))</f>
        <v>100</v>
      </c>
      <c r="K5" s="23" t="s">
        <v>10</v>
      </c>
      <c r="L5" s="25" t="s">
        <v>10</v>
      </c>
      <c r="M5" s="25" t="s">
        <v>10</v>
      </c>
      <c r="N5" s="26" t="s">
        <v>10</v>
      </c>
      <c r="O5" s="21" t="str">
        <f t="shared" ref="O5" si="2">IF(AND(F5="ΝΑΙ",IF(OR(I5="ΑΡΙΣΤΗ",I5="ΠΟΛΥ ΚΑΛΗ",I5="ΚΑΛΗ"),IF(K5="ΝΑΙ",M5="ΝΑΙ",L5="ΝΑΙ"))),"ΟΚ","ΑΠΟΡΡΙΠΤΕΤΑΙ")</f>
        <v>ΟΚ</v>
      </c>
      <c r="P5" s="27" t="s">
        <v>10</v>
      </c>
      <c r="Q5" s="24"/>
      <c r="R5" s="23"/>
      <c r="S5" s="23">
        <f t="shared" ref="S5" si="3">IF(R5="ΑΡΙΣΤΗ",100,IF(R5="ΠΟΛΥ ΚΑΛΗ",50,IF(R5="ΚΑΛΗ",30,)))</f>
        <v>0</v>
      </c>
      <c r="T5" s="23"/>
      <c r="U5" s="23">
        <f t="shared" ref="U5" si="4">IF(T5="ΑΡΙΣΤΗ",100,IF(T5="ΠΟΛΥ ΚΑΛΗ",50,IF(T5="ΚΑΛΗ",30,)))</f>
        <v>0</v>
      </c>
      <c r="V5" s="24">
        <v>84</v>
      </c>
      <c r="W5" s="24">
        <f>V5*7</f>
        <v>588</v>
      </c>
      <c r="X5" s="28">
        <f>H5+J5+Q5+S5+U5+W5</f>
        <v>1613.1</v>
      </c>
    </row>
  </sheetData>
  <sheetProtection algorithmName="SHA-512" hashValue="kZDdJYGo1lFYHPCFtjSupqNRUiSLPFFnYyoVriSJRblMoNOFk73oCfumV42DdVEHeLdFilWnucVWG9xN10mDVQ==" saltValue="ftN+TiikDh7ZfHXPvFVH4w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3:E3"/>
    <mergeCell ref="F3:N3"/>
    <mergeCell ref="P3:W3"/>
  </mergeCells>
  <dataValidations count="3">
    <dataValidation type="list" allowBlank="1" showInputMessage="1" showErrorMessage="1" sqref="I5 T5 R5" xr:uid="{6DA27700-DDFB-402A-A689-A72835E1B89D}">
      <formula1>$AR$1:$AR$3</formula1>
    </dataValidation>
    <dataValidation type="list" allowBlank="1" showInputMessage="1" showErrorMessage="1" sqref="F5 P5 K5:N5" xr:uid="{A73E7639-DA9A-4E08-8D8D-AE9903556356}">
      <formula1>$AQ$1:$AQ$2</formula1>
    </dataValidation>
    <dataValidation type="whole" allowBlank="1" showInputMessage="1" showErrorMessage="1" errorTitle="ΠΡΟΣΟΧΗ!" error="ΕΩΣ 84 ΜΗΝΕΣ" sqref="V5" xr:uid="{D5204462-206A-4D21-BB0E-862DDA1737B6}">
      <formula1>1</formula1>
      <formula2>84</formula2>
    </dataValidation>
  </dataValidation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ΑΠΟΡΡΙΠΤΕΟΙ</vt:lpstr>
      <vt:lpstr>ΠΕ ΨΥΧΟΛΟΓΙΑΣ_ΚΑΤΑΤΑΞΗ</vt:lpstr>
      <vt:lpstr>ΠΕ ΨΥΧΟΛΟΓΙΑΣ_ΠΡΟΣΛΗΠΤΕΩΝ</vt:lpstr>
      <vt:lpstr>'ΠΕ ΨΥΧΟΛΟΓΙΑΣ_ΚΑΤΑΤΑΞΗ'!Print_Area</vt:lpstr>
      <vt:lpstr>'ΠΕ ΨΥΧΟΛΟΓΙΑΣ_ΠΡΟΣΛΗΠΤΕΩΝ'!Print_Area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2025-05-14T05:55:17Z</cp:lastPrinted>
  <dcterms:created xsi:type="dcterms:W3CDTF">2017-10-23T05:29:48Z</dcterms:created>
  <dcterms:modified xsi:type="dcterms:W3CDTF">2025-05-16T07:57:03Z</dcterms:modified>
</cp:coreProperties>
</file>