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5 XLS\"/>
    </mc:Choice>
  </mc:AlternateContent>
  <xr:revisionPtr revIDLastSave="0" documentId="13_ncr:1_{6271E2F6-BEEE-43F9-8559-5AE11B614E50}" xr6:coauthVersionLast="47" xr6:coauthVersionMax="47" xr10:uidLastSave="{00000000-0000-0000-0000-000000000000}"/>
  <workbookProtection workbookAlgorithmName="SHA-512" workbookHashValue="uCxwsG/N1CBrA9nu9kYLCUU8ZhKkJKy+9ATHWJstjlY/HNseToE3fXCQt7HDecAfLDMEHFmY1CQIFK6NpGj9gw==" workbookSaltValue="lymVgtFfsjlsY2qXNDQQFg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1" r:id="rId1"/>
    <sheet name="ΦΑΡΜΑΚΕΥΤΙΚΗΣ ΚΑΤΑΤΑΞΗΣ" sheetId="10" r:id="rId2"/>
    <sheet name="ΦΑΡΜΑΚΕΥΤΙΚΗΣ ΠΡΟΣΛΗΠΤΕΟΙ" sheetId="12" r:id="rId3"/>
  </sheets>
  <definedNames>
    <definedName name="_xlnm.Print_Area" localSheetId="0">ΑΠΟΡΡΙΠΤΕΟΙ!$A$1:$F$5</definedName>
  </definedNames>
  <calcPr calcId="191029"/>
</workbook>
</file>

<file path=xl/calcChain.xml><?xml version="1.0" encoding="utf-8"?>
<calcChain xmlns="http://schemas.openxmlformats.org/spreadsheetml/2006/main">
  <c r="W4" i="12" l="1"/>
  <c r="S4" i="12"/>
  <c r="Q4" i="12"/>
  <c r="O4" i="12"/>
  <c r="J4" i="12"/>
  <c r="H4" i="12"/>
  <c r="X4" i="12" l="1"/>
  <c r="W4" i="10" l="1"/>
  <c r="W5" i="10"/>
  <c r="O5" i="10"/>
  <c r="O4" i="10"/>
  <c r="S4" i="10"/>
  <c r="Q4" i="10"/>
  <c r="J4" i="10"/>
  <c r="H4" i="10"/>
  <c r="X4" i="10" l="1"/>
  <c r="H5" i="10"/>
  <c r="J5" i="10"/>
  <c r="Q5" i="10"/>
  <c r="S5" i="10"/>
  <c r="X5" i="10" l="1"/>
</calcChain>
</file>

<file path=xl/sharedStrings.xml><?xml version="1.0" encoding="utf-8"?>
<sst xmlns="http://schemas.openxmlformats.org/spreadsheetml/2006/main" count="102" uniqueCount="34">
  <si>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</si>
  <si>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</si>
  <si>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</si>
  <si>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</si>
  <si>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</si>
  <si>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</si>
  <si>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</si>
  <si>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</si>
  <si>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</si>
  <si>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</si>
  <si>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</si>
  <si>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</si>
  <si>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</si>
  <si>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</si>
  <si>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</si>
  <si>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</si>
  <si>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</si>
  <si>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</si>
  <si>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</si>
  <si>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</si>
  <si>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</si>
  <si>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</si>
  <si>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</si>
  <si>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ΠΑΡΑΤΗΡΗΣΕΙΣ</t>
  </si>
  <si>
    <t>ΕΜΠΕΙΡΙΑ ΣΤΗΝ ΕΙΔΙΚΟΤΗΤΑ</t>
  </si>
  <si>
    <t>ΤΕΛΛΟ</t>
  </si>
  <si>
    <t>ΠΕΤΡΟ</t>
  </si>
  <si>
    <t>ΟΚ</t>
  </si>
  <si>
    <t>ΓΝΩΣΗ Η/Υ</t>
  </si>
  <si>
    <t>ΛΑΖΙΔΟΥ</t>
  </si>
  <si>
    <t>ΙΟΚΑΣΤΗ</t>
  </si>
  <si>
    <t>ΕΡΓΟ 5 - ΠΕ ΦΑΡΜΑΚΕΥΤΙΚΗΣ
2. ΠΙΝΑΚΑΣ ΚΑΤΑΤΑΞΗΣ ΥΠΟΨΗΦΙΩΝ</t>
  </si>
  <si>
    <t>ΕΡΓΟ 5 - ΠΕ ΦΑΡΜΑΚΟΠΟΙΩΝ
1. ΠΙΝΑΚΑΣ ΑΠΟΡΡΙΠΤΕΩΝ</t>
  </si>
  <si>
    <t>ΕΡΓΟ 5 - ΠΕ ΦΑΡΜΑΚΕΥΤΙΚΗΣ
3. ΠΙΝΑΚΑΣ ΠΡΟΣΛΗΠΤΕΩΝ ΥΠΟΨΗΦΙΩΝ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</si>
</sst>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7FCB-65BF-49AA-80E4-6138DFA649A7}">
  <sheetPr>
    <pageSetUpPr fitToPage="1"/>
  </sheetPr>
  <dimension ref="A1:Z5"/>
  <sheetViews>
    <sheetView tabSelected="1" workbookViewId="0">
      <selection activeCell="F24" sqref="F24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6.85546875" style="1" customWidth="1"/>
    <col min="5" max="5" width="24.140625" style="1" customWidth="1"/>
    <col min="6" max="6" width="22.140625" style="1" customWidth="1"/>
    <col min="7" max="7" width="14.85546875" style="1" customWidth="1"/>
    <col min="8" max="24" width="9.140625" style="1"/>
    <col min="25" max="25" width="0" style="1" hidden="1" customWidth="1"/>
    <col min="26" max="26" width="10.5703125" style="1" hidden="1" customWidth="1"/>
    <col min="27" max="16384" width="9.140625" style="1"/>
  </cols>
  <sheetData>
    <row r="1" spans="1:26" s="26" customFormat="1" ht="41.25" customHeight="1" x14ac:dyDescent="0.25">
      <c r="A1" s="29" t="s">
        <v>32</v>
      </c>
      <c r="B1" s="30"/>
      <c r="C1" s="30"/>
      <c r="D1" s="30"/>
      <c r="E1" s="30"/>
      <c r="F1" s="27"/>
      <c r="Y1" s="26" t="s">
        <v>10</v>
      </c>
      <c r="Z1" s="26" t="s">
        <v>5</v>
      </c>
    </row>
    <row r="2" spans="1:26" s="2" customFormat="1" ht="15.75" customHeight="1" x14ac:dyDescent="0.25">
      <c r="A2" s="31" t="s">
        <v>12</v>
      </c>
      <c r="B2" s="32"/>
      <c r="C2" s="32"/>
      <c r="D2" s="32"/>
      <c r="E2" s="33"/>
      <c r="F2" s="18"/>
      <c r="Y2" s="1" t="s">
        <v>18</v>
      </c>
      <c r="Z2" s="1" t="s">
        <v>20</v>
      </c>
    </row>
    <row r="3" spans="1:26" s="7" customFormat="1" ht="105.75" customHeight="1" x14ac:dyDescent="0.25">
      <c r="A3" s="3" t="s">
        <v>1</v>
      </c>
      <c r="B3" s="3" t="s">
        <v>15</v>
      </c>
      <c r="C3" s="8" t="s">
        <v>16</v>
      </c>
      <c r="D3" s="8" t="s">
        <v>13</v>
      </c>
      <c r="E3" s="4" t="s">
        <v>14</v>
      </c>
      <c r="F3" s="25" t="s">
        <v>23</v>
      </c>
      <c r="Z3" s="1" t="s">
        <v>19</v>
      </c>
    </row>
    <row r="4" spans="1:26" x14ac:dyDescent="0.25">
      <c r="A4" s="11"/>
      <c r="B4" s="21"/>
      <c r="C4" s="22"/>
      <c r="D4" s="21"/>
      <c r="E4" s="23"/>
      <c r="F4" s="21"/>
    </row>
    <row r="5" spans="1:26" x14ac:dyDescent="0.25">
      <c r="B5" s="7"/>
      <c r="C5" s="24"/>
      <c r="D5" s="7"/>
      <c r="E5" s="7"/>
      <c r="F5" s="7"/>
    </row>
  </sheetData>
  <sheetProtection algorithmName="SHA-512" hashValue="w45R7t1KbuOSDBieFhUaEyBXU5XDG7+aG4eEFEC87cDNaWvW+oCcggFIqc1xecgccqYKE5UQF4S4x5qo6VODFQ==" saltValue="m1QrUXDzkpn4Op2IwfxSVg==" spinCount="100000" sheet="1"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39B8-C26C-41BA-8951-9125C3697AC1}">
  <sheetPr>
    <pageSetUpPr fitToPage="1"/>
  </sheetPr>
  <dimension ref="A1:AR5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21" sqref="G21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6.85546875" style="1" customWidth="1"/>
    <col min="5" max="5" width="19" style="1" customWidth="1"/>
    <col min="6" max="6" width="9.5703125" style="1" customWidth="1"/>
    <col min="7" max="7" width="14.140625" style="1" customWidth="1"/>
    <col min="8" max="8" width="7.140625" style="1" customWidth="1"/>
    <col min="9" max="9" width="9.85546875" style="1" customWidth="1"/>
    <col min="10" max="10" width="7.140625" style="1" customWidth="1"/>
    <col min="11" max="11" width="15.140625" style="1" customWidth="1"/>
    <col min="12" max="13" width="14.42578125" style="1" customWidth="1"/>
    <col min="14" max="14" width="15.5703125" style="1" customWidth="1"/>
    <col min="15" max="15" width="7.28515625" style="1" customWidth="1"/>
    <col min="16" max="16" width="11.42578125" style="1" customWidth="1"/>
    <col min="17" max="17" width="7.85546875" style="1" customWidth="1"/>
    <col min="18" max="18" width="9.7109375" style="1" customWidth="1"/>
    <col min="19" max="19" width="7.28515625" style="1" customWidth="1"/>
    <col min="20" max="20" width="9.7109375" style="1" customWidth="1"/>
    <col min="21" max="21" width="7.28515625" style="1" customWidth="1"/>
    <col min="22" max="22" width="16.85546875" style="1" customWidth="1"/>
    <col min="23" max="23" width="8" style="1" customWidth="1"/>
    <col min="24" max="24" width="9.5703125" style="1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s="26" customFormat="1" ht="54" customHeight="1" x14ac:dyDescent="0.25">
      <c r="A1" s="29" t="s">
        <v>31</v>
      </c>
      <c r="B1" s="30"/>
      <c r="C1" s="30"/>
      <c r="D1" s="30"/>
      <c r="E1" s="30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"/>
      <c r="AQ1" s="26" t="s">
        <v>10</v>
      </c>
      <c r="AR1" s="26" t="s">
        <v>5</v>
      </c>
    </row>
    <row r="2" spans="1:44" s="2" customFormat="1" ht="15.75" customHeight="1" x14ac:dyDescent="0.25">
      <c r="A2" s="31" t="s">
        <v>12</v>
      </c>
      <c r="B2" s="32"/>
      <c r="C2" s="32"/>
      <c r="D2" s="32"/>
      <c r="E2" s="33"/>
      <c r="F2" s="34" t="s">
        <v>0</v>
      </c>
      <c r="G2" s="34"/>
      <c r="H2" s="34"/>
      <c r="I2" s="35"/>
      <c r="J2" s="35"/>
      <c r="K2" s="31"/>
      <c r="L2" s="36"/>
      <c r="M2" s="9"/>
      <c r="N2" s="37" t="s">
        <v>9</v>
      </c>
      <c r="O2" s="38"/>
      <c r="P2" s="38"/>
      <c r="Q2" s="38"/>
      <c r="R2" s="38"/>
      <c r="S2" s="38"/>
      <c r="T2" s="38"/>
      <c r="U2" s="38"/>
      <c r="V2" s="38"/>
      <c r="W2" s="34"/>
      <c r="X2" s="18"/>
      <c r="AQ2" s="1" t="s">
        <v>18</v>
      </c>
      <c r="AR2" s="1" t="s">
        <v>20</v>
      </c>
    </row>
    <row r="3" spans="1:44" s="7" customFormat="1" ht="105.75" customHeight="1" x14ac:dyDescent="0.25">
      <c r="A3" s="3" t="s">
        <v>1</v>
      </c>
      <c r="B3" s="3" t="s">
        <v>15</v>
      </c>
      <c r="C3" s="8" t="s">
        <v>16</v>
      </c>
      <c r="D3" s="8" t="s">
        <v>13</v>
      </c>
      <c r="E3" s="4" t="s">
        <v>14</v>
      </c>
      <c r="F3" s="6" t="s">
        <v>11</v>
      </c>
      <c r="G3" s="6" t="s">
        <v>21</v>
      </c>
      <c r="H3" s="3" t="s">
        <v>8</v>
      </c>
      <c r="I3" s="3" t="s">
        <v>4</v>
      </c>
      <c r="J3" s="3" t="s">
        <v>8</v>
      </c>
      <c r="K3" s="3" t="s">
        <v>22</v>
      </c>
      <c r="L3" s="4" t="s">
        <v>2</v>
      </c>
      <c r="M3" s="10"/>
      <c r="N3" s="5" t="s">
        <v>3</v>
      </c>
      <c r="O3" s="6" t="s">
        <v>8</v>
      </c>
      <c r="P3" s="3" t="s">
        <v>6</v>
      </c>
      <c r="Q3" s="3" t="s">
        <v>8</v>
      </c>
      <c r="R3" s="3" t="s">
        <v>7</v>
      </c>
      <c r="S3" s="3" t="s">
        <v>8</v>
      </c>
      <c r="T3" s="3" t="s">
        <v>28</v>
      </c>
      <c r="U3" s="3" t="s">
        <v>8</v>
      </c>
      <c r="V3" s="3" t="s">
        <v>24</v>
      </c>
      <c r="W3" s="3" t="s">
        <v>8</v>
      </c>
      <c r="X3" s="19" t="s">
        <v>17</v>
      </c>
      <c r="AR3" s="1" t="s">
        <v>19</v>
      </c>
    </row>
    <row r="4" spans="1:44" x14ac:dyDescent="0.25">
      <c r="A4" s="11">
        <v>1</v>
      </c>
      <c r="B4" s="3">
        <v>4048</v>
      </c>
      <c r="C4" s="20">
        <v>45789</v>
      </c>
      <c r="D4" s="3" t="s">
        <v>29</v>
      </c>
      <c r="E4" s="4" t="s">
        <v>30</v>
      </c>
      <c r="F4" s="14" t="s">
        <v>10</v>
      </c>
      <c r="G4" s="14">
        <v>8.09</v>
      </c>
      <c r="H4" s="14">
        <f>G4*110</f>
        <v>889.9</v>
      </c>
      <c r="I4" s="11" t="s">
        <v>5</v>
      </c>
      <c r="J4" s="11">
        <f>IF(I4="ΑΡΙΣΤΗ",100,IF(I4="ΠΟΛΥ ΚΑΛΗ",50,IF(I4="ΚΑΛΗ",30,)))</f>
        <v>100</v>
      </c>
      <c r="K4" s="12" t="s">
        <v>10</v>
      </c>
      <c r="L4" s="13"/>
      <c r="M4" s="15" t="s">
        <v>27</v>
      </c>
      <c r="N4" s="16"/>
      <c r="O4" s="14">
        <f>IF(N4="ΝΑΙ",150,0)</f>
        <v>0</v>
      </c>
      <c r="P4" s="11" t="s">
        <v>19</v>
      </c>
      <c r="Q4" s="11">
        <f>IF(P4="ΑΡΙΣΤΗ",100,IF(P4="ΠΟΛΥ ΚΑΛΗ",50,IF(P4="ΚΑΛΗ",30,)))</f>
        <v>30</v>
      </c>
      <c r="R4" s="11"/>
      <c r="S4" s="11">
        <f>IF(R4="ΑΡΙΣΤΗ",100,IF(R4="ΠΟΛΥ ΚΑΛΗ",50,IF(R4="ΚΑΛΗ",30,)))</f>
        <v>0</v>
      </c>
      <c r="T4" s="12" t="s">
        <v>10</v>
      </c>
      <c r="U4" s="11">
        <v>100</v>
      </c>
      <c r="V4" s="14">
        <v>11</v>
      </c>
      <c r="W4" s="14">
        <f t="shared" ref="W4" si="0">V4*7</f>
        <v>77</v>
      </c>
      <c r="X4" s="17">
        <f>H4+J4+O4+Q4+W4+U4</f>
        <v>1196.9000000000001</v>
      </c>
    </row>
    <row r="5" spans="1:44" x14ac:dyDescent="0.25">
      <c r="A5" s="11">
        <v>2</v>
      </c>
      <c r="B5" s="21">
        <v>4008</v>
      </c>
      <c r="C5" s="22">
        <v>45786</v>
      </c>
      <c r="D5" s="21" t="s">
        <v>25</v>
      </c>
      <c r="E5" s="23" t="s">
        <v>26</v>
      </c>
      <c r="F5" s="14" t="s">
        <v>10</v>
      </c>
      <c r="G5" s="14">
        <v>5.6</v>
      </c>
      <c r="H5" s="14">
        <f>G5*110</f>
        <v>616</v>
      </c>
      <c r="I5" s="11" t="s">
        <v>5</v>
      </c>
      <c r="J5" s="11">
        <f>IF(I5="ΑΡΙΣΤΗ",100,IF(I5="ΠΟΛΥ ΚΑΛΗ",50,IF(I5="ΚΑΛΗ",30,)))</f>
        <v>100</v>
      </c>
      <c r="K5" s="12" t="s">
        <v>10</v>
      </c>
      <c r="L5" s="13" t="s">
        <v>10</v>
      </c>
      <c r="M5" s="15" t="s">
        <v>27</v>
      </c>
      <c r="N5" s="16"/>
      <c r="O5" s="14">
        <f t="shared" ref="O5" si="1">IF(N5="ΝΑΙ",150,0)</f>
        <v>0</v>
      </c>
      <c r="P5" s="11" t="s">
        <v>5</v>
      </c>
      <c r="Q5" s="11">
        <f>IF(P5="ΑΡΙΣΤΗ",100,IF(P5="ΠΟΛΥ ΚΑΛΗ",50,IF(P5="ΚΑΛΗ",30,)))</f>
        <v>100</v>
      </c>
      <c r="R5" s="11"/>
      <c r="S5" s="11">
        <f>IF(R5="ΑΡΙΣΤΗ",100,IF(R5="ΠΟΛΥ ΚΑΛΗ",50,IF(R5="ΚΑΛΗ",30,)))</f>
        <v>0</v>
      </c>
      <c r="T5" s="12" t="s">
        <v>10</v>
      </c>
      <c r="U5" s="11">
        <v>100</v>
      </c>
      <c r="V5" s="14">
        <v>2</v>
      </c>
      <c r="W5" s="14">
        <f>V5*7</f>
        <v>14</v>
      </c>
      <c r="X5" s="17">
        <f>H5+J5+O5+Q5+W5+U5</f>
        <v>930</v>
      </c>
    </row>
  </sheetData>
  <sheetProtection algorithmName="SHA-512" hashValue="IDjw42/o7GUcd53BqnLcQuai+js/z13hsW3IJtZhf8aoi2+vJlK/dDPLjfBRGknHIKIPmfy+ujEYHV1LhwO15w==" saltValue="uv/fyZdVj+aSIxtFWPMtn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5:X5">
    <sortCondition descending="1" ref="W5"/>
  </sortState>
  <mergeCells count="4">
    <mergeCell ref="A1:E1"/>
    <mergeCell ref="A2:E2"/>
    <mergeCell ref="F2:L2"/>
    <mergeCell ref="N2:W2"/>
  </mergeCells>
  <dataValidations count="3">
    <dataValidation type="list" allowBlank="1" showInputMessage="1" showErrorMessage="1" sqref="T4:T5 F4:F5 K4:L5 N4:N5" xr:uid="{C38FC3FA-21E5-4DAE-BE06-88BD851D3757}">
      <formula1>$AQ$1:$AQ$2</formula1>
    </dataValidation>
    <dataValidation type="list" allowBlank="1" showInputMessage="1" showErrorMessage="1" sqref="R4:R5 I4:I5 P4:P5" xr:uid="{6DCD6540-EB9F-487F-A802-7A85EFD59A72}">
      <formula1>$AR$1:$AR$3</formula1>
    </dataValidation>
    <dataValidation type="whole" allowBlank="1" showInputMessage="1" showErrorMessage="1" errorTitle="ΠΡΟΣΟΧΗ!" error="ΕΩΣ 84 ΜΗΝΕΣ" sqref="V4:V5" xr:uid="{CE97E2B3-55F9-4CA4-8A14-17EBF0A8781F}">
      <formula1>1</formula1>
      <formula2>84</formula2>
    </dataValidation>
  </dataValidation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8059-9950-44DF-8EE5-84CC182C2B54}">
  <sheetPr>
    <pageSetUpPr fitToPage="1"/>
  </sheetPr>
  <dimension ref="A1:AR4"/>
  <sheetViews>
    <sheetView workbookViewId="0">
      <selection activeCell="D17" sqref="D17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6.85546875" style="1" customWidth="1"/>
    <col min="5" max="5" width="19" style="1" customWidth="1"/>
    <col min="6" max="6" width="9.5703125" style="1" customWidth="1"/>
    <col min="7" max="7" width="23.28515625" style="1" customWidth="1"/>
    <col min="8" max="8" width="7.140625" style="1" customWidth="1"/>
    <col min="9" max="9" width="9.85546875" style="1" customWidth="1"/>
    <col min="10" max="10" width="7.140625" style="1" customWidth="1"/>
    <col min="11" max="11" width="15.140625" style="1" customWidth="1"/>
    <col min="12" max="13" width="14.42578125" style="1" customWidth="1"/>
    <col min="14" max="14" width="15.5703125" style="1" customWidth="1"/>
    <col min="15" max="15" width="7.28515625" style="1" customWidth="1"/>
    <col min="16" max="16" width="11.42578125" style="1" customWidth="1"/>
    <col min="17" max="17" width="7.85546875" style="1" customWidth="1"/>
    <col min="18" max="18" width="9.7109375" style="1" customWidth="1"/>
    <col min="19" max="19" width="7.28515625" style="1" customWidth="1"/>
    <col min="20" max="20" width="9.7109375" style="1" customWidth="1"/>
    <col min="21" max="21" width="7.28515625" style="1" customWidth="1"/>
    <col min="22" max="22" width="16.85546875" style="1" customWidth="1"/>
    <col min="23" max="23" width="8" style="1" customWidth="1"/>
    <col min="24" max="24" width="9.5703125" style="1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s="26" customFormat="1" ht="54" customHeight="1" x14ac:dyDescent="0.25">
      <c r="A1" s="29" t="s">
        <v>33</v>
      </c>
      <c r="B1" s="30"/>
      <c r="C1" s="30"/>
      <c r="D1" s="30"/>
      <c r="E1" s="30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"/>
      <c r="AQ1" s="26" t="s">
        <v>10</v>
      </c>
      <c r="AR1" s="26" t="s">
        <v>5</v>
      </c>
    </row>
    <row r="2" spans="1:44" s="2" customFormat="1" ht="15.75" customHeight="1" x14ac:dyDescent="0.25">
      <c r="A2" s="31" t="s">
        <v>12</v>
      </c>
      <c r="B2" s="32"/>
      <c r="C2" s="32"/>
      <c r="D2" s="32"/>
      <c r="E2" s="33"/>
      <c r="F2" s="34" t="s">
        <v>0</v>
      </c>
      <c r="G2" s="34"/>
      <c r="H2" s="34"/>
      <c r="I2" s="35"/>
      <c r="J2" s="35"/>
      <c r="K2" s="31"/>
      <c r="L2" s="36"/>
      <c r="M2" s="9"/>
      <c r="N2" s="37" t="s">
        <v>9</v>
      </c>
      <c r="O2" s="38"/>
      <c r="P2" s="38"/>
      <c r="Q2" s="38"/>
      <c r="R2" s="38"/>
      <c r="S2" s="38"/>
      <c r="T2" s="38"/>
      <c r="U2" s="38"/>
      <c r="V2" s="38"/>
      <c r="W2" s="34"/>
      <c r="X2" s="18"/>
      <c r="AQ2" s="1" t="s">
        <v>18</v>
      </c>
      <c r="AR2" s="1" t="s">
        <v>20</v>
      </c>
    </row>
    <row r="3" spans="1:44" s="7" customFormat="1" ht="105.75" customHeight="1" x14ac:dyDescent="0.25">
      <c r="A3" s="3" t="s">
        <v>1</v>
      </c>
      <c r="B3" s="3" t="s">
        <v>15</v>
      </c>
      <c r="C3" s="8" t="s">
        <v>16</v>
      </c>
      <c r="D3" s="8" t="s">
        <v>13</v>
      </c>
      <c r="E3" s="4" t="s">
        <v>14</v>
      </c>
      <c r="F3" s="6" t="s">
        <v>11</v>
      </c>
      <c r="G3" s="6" t="s">
        <v>21</v>
      </c>
      <c r="H3" s="3" t="s">
        <v>8</v>
      </c>
      <c r="I3" s="3" t="s">
        <v>4</v>
      </c>
      <c r="J3" s="3" t="s">
        <v>8</v>
      </c>
      <c r="K3" s="3" t="s">
        <v>22</v>
      </c>
      <c r="L3" s="4" t="s">
        <v>2</v>
      </c>
      <c r="M3" s="10"/>
      <c r="N3" s="5" t="s">
        <v>3</v>
      </c>
      <c r="O3" s="6" t="s">
        <v>8</v>
      </c>
      <c r="P3" s="3" t="s">
        <v>6</v>
      </c>
      <c r="Q3" s="3" t="s">
        <v>8</v>
      </c>
      <c r="R3" s="3" t="s">
        <v>7</v>
      </c>
      <c r="S3" s="3" t="s">
        <v>8</v>
      </c>
      <c r="T3" s="3" t="s">
        <v>28</v>
      </c>
      <c r="U3" s="3" t="s">
        <v>8</v>
      </c>
      <c r="V3" s="3" t="s">
        <v>24</v>
      </c>
      <c r="W3" s="3" t="s">
        <v>8</v>
      </c>
      <c r="X3" s="19" t="s">
        <v>17</v>
      </c>
      <c r="AR3" s="1" t="s">
        <v>19</v>
      </c>
    </row>
    <row r="4" spans="1:44" x14ac:dyDescent="0.25">
      <c r="A4" s="11">
        <v>1</v>
      </c>
      <c r="B4" s="3">
        <v>4048</v>
      </c>
      <c r="C4" s="20">
        <v>45789</v>
      </c>
      <c r="D4" s="3" t="s">
        <v>29</v>
      </c>
      <c r="E4" s="4" t="s">
        <v>30</v>
      </c>
      <c r="F4" s="14" t="s">
        <v>10</v>
      </c>
      <c r="G4" s="14">
        <v>8.09</v>
      </c>
      <c r="H4" s="14">
        <f>G4*110</f>
        <v>889.9</v>
      </c>
      <c r="I4" s="11" t="s">
        <v>5</v>
      </c>
      <c r="J4" s="11">
        <f>IF(I4="ΑΡΙΣΤΗ",100,IF(I4="ΠΟΛΥ ΚΑΛΗ",50,IF(I4="ΚΑΛΗ",30,)))</f>
        <v>100</v>
      </c>
      <c r="K4" s="12" t="s">
        <v>10</v>
      </c>
      <c r="L4" s="13"/>
      <c r="M4" s="15" t="s">
        <v>27</v>
      </c>
      <c r="N4" s="16"/>
      <c r="O4" s="14">
        <f>IF(N4="ΝΑΙ",150,0)</f>
        <v>0</v>
      </c>
      <c r="P4" s="11" t="s">
        <v>19</v>
      </c>
      <c r="Q4" s="11">
        <f>IF(P4="ΑΡΙΣΤΗ",100,IF(P4="ΠΟΛΥ ΚΑΛΗ",50,IF(P4="ΚΑΛΗ",30,)))</f>
        <v>30</v>
      </c>
      <c r="R4" s="11"/>
      <c r="S4" s="11">
        <f>IF(R4="ΑΡΙΣΤΗ",100,IF(R4="ΠΟΛΥ ΚΑΛΗ",50,IF(R4="ΚΑΛΗ",30,)))</f>
        <v>0</v>
      </c>
      <c r="T4" s="12" t="s">
        <v>10</v>
      </c>
      <c r="U4" s="11">
        <v>100</v>
      </c>
      <c r="V4" s="14">
        <v>11</v>
      </c>
      <c r="W4" s="14">
        <f t="shared" ref="W4" si="0">V4*7</f>
        <v>77</v>
      </c>
      <c r="X4" s="17">
        <f>H4+J4+O4+Q4+W4+U4</f>
        <v>1196.9000000000001</v>
      </c>
    </row>
  </sheetData>
  <sheetProtection algorithmName="SHA-512" hashValue="OAnb2EueI0Im+Qy7yiAqNcZSvAO2bo4ED+gLALZh4zhUlxsrY8GB0bEgwHxfX3Djcs8LmivM+Bq2UGxf+uMVJw==" saltValue="lPVn5XcvMmKbdlphLJ88/A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F2:L2"/>
    <mergeCell ref="N2:W2"/>
  </mergeCells>
  <dataValidations count="3">
    <dataValidation type="list" allowBlank="1" showInputMessage="1" showErrorMessage="1" sqref="R4 I4 P4" xr:uid="{F568C687-2CD7-4F8D-9469-1483CA27016A}">
      <formula1>$AR$1:$AR$3</formula1>
    </dataValidation>
    <dataValidation type="list" allowBlank="1" showInputMessage="1" showErrorMessage="1" sqref="T4 F4 K4:L4 N4" xr:uid="{5169CDCC-A704-485E-AAC0-01CCEBC7CA14}">
      <formula1>$AQ$1:$AQ$2</formula1>
    </dataValidation>
    <dataValidation type="whole" allowBlank="1" showInputMessage="1" showErrorMessage="1" errorTitle="ΠΡΟΣΟΧΗ!" error="ΕΩΣ 84 ΜΗΝΕΣ" sqref="V4" xr:uid="{CC05BF8A-5E4A-4520-96E3-7BCD8C17111E}">
      <formula1>1</formula1>
      <formula2>84</formula2>
    </dataValidation>
  </dataValidation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ΑΠΟΡΡΙΠΤΕΟΙ</vt:lpstr>
      <vt:lpstr>ΦΑΡΜΑΚΕΥΤΙΚΗΣ ΚΑΤΑΤΑΞΗΣ</vt:lpstr>
      <vt:lpstr>ΦΑΡΜΑΚΕΥΤΙΚΗΣ ΠΡΟΣΛΗΠΤΕΟΙ</vt:lpstr>
      <vt:lpstr>ΑΠΟΡΡΙΠΤΕΟΙ!Print_Area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2025-05-14T04:57:25Z</cp:lastPrinted>
  <dcterms:created xsi:type="dcterms:W3CDTF">2017-10-23T05:29:48Z</dcterms:created>
  <dcterms:modified xsi:type="dcterms:W3CDTF">2025-05-16T07:56:50Z</dcterms:modified>
</cp:coreProperties>
</file>