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kefala\Desktop\it\site aemy\αναρτημένα από μένα\2025\16.5\ΕΡΓΟ5 XLS\"/>
    </mc:Choice>
  </mc:AlternateContent>
  <xr:revisionPtr revIDLastSave="0" documentId="13_ncr:1_{3485CA1A-D3D3-42F6-B8A5-B37822EB5B80}" xr6:coauthVersionLast="47" xr6:coauthVersionMax="47" xr10:uidLastSave="{00000000-0000-0000-0000-000000000000}"/>
  <workbookProtection workbookAlgorithmName="SHA-512" workbookHashValue="KNtOlNpTxRKhpzh7ZWObqtHqPt46xrKSvm1zwr7XXCwLaP73ScmPcAB2tuPph5c/Ef+YeDwfHbfgzthOmCf0Jw==" workbookSaltValue="CBYml3B83nCpxlpvDsmhPg==" workbookSpinCount="100000" lockStructure="1"/>
  <bookViews>
    <workbookView xWindow="-120" yWindow="-120" windowWidth="29040" windowHeight="15720" xr2:uid="{00000000-000D-0000-FFFF-FFFF00000000}"/>
  </bookViews>
  <sheets>
    <sheet name="ΑΠΟΡΡΙΠΤΕΟΙ" sheetId="15" r:id="rId1"/>
    <sheet name="ΓΙΑΤΡΟΙ_ΚΑΤΑΤΑΞΗΣ" sheetId="14" r:id="rId2"/>
    <sheet name="ΓΙΑΤΡΟΙ_ΠΡΟΣΛΗΠΤΕΟΙ" sheetId="16" r:id="rId3"/>
  </sheets>
  <definedNames>
    <definedName name="_xlnm._FilterDatabase" localSheetId="1" hidden="1">ΓΙΑΤΡΟΙ_ΚΑΤΑΤΑΞΗΣ!$A$4:$AB$5</definedName>
    <definedName name="_xlnm.Print_Area" localSheetId="1">ΓΙΑΤΡΟΙ_ΚΑΤΑΤΑΞΗΣ!$A$1:$AB$5</definedName>
  </definedNames>
  <calcPr calcId="191029"/>
</workbook>
</file>

<file path=xl/calcChain.xml><?xml version="1.0" encoding="utf-8"?>
<calcChain xmlns="http://schemas.openxmlformats.org/spreadsheetml/2006/main">
  <c r="AA5" i="16" l="1"/>
  <c r="Y5" i="16"/>
  <c r="W5" i="16"/>
  <c r="U5" i="16"/>
  <c r="S5" i="16"/>
  <c r="Q5" i="16"/>
  <c r="O5" i="16"/>
  <c r="I5" i="16"/>
  <c r="AA5" i="14"/>
  <c r="O5" i="14"/>
  <c r="I5" i="14"/>
  <c r="AB5" i="16" l="1"/>
  <c r="W5" i="14"/>
  <c r="U5" i="14"/>
  <c r="S5" i="14"/>
  <c r="Q5" i="14"/>
  <c r="Y5" i="14"/>
  <c r="AB5" i="14" l="1"/>
</calcChain>
</file>

<file path=xl/sharedStrings.xml><?xml version="1.0" encoding="utf-8"?>
<sst xmlns="http://schemas.openxmlformats.org/spreadsheetml/2006/main" count="111" uniqueCount="36">
  <si>
    <t>ΤΥΠΙΚΑ ΠΡΟΣΟΝΤΑ</t>
  </si>
  <si>
    <t>Α/Α</t>
  </si>
  <si>
    <t>ΕΚΠΛΗΡΩΣΗ ΣΤΡΑΤΙΩΤΙΚΩΝ ΥΠΟΧΡΕΩΣΕΩΝ</t>
  </si>
  <si>
    <t>ΜΕΤΑΠΤΥΧΙΑΚΟΣ ΤΙΤΛΟΣ</t>
  </si>
  <si>
    <t>ΓΝΩΣΗ ΑΓΓΛΙΚΗΣ ΓΛΩΣΣΑΣ</t>
  </si>
  <si>
    <t>ΑΡΙΣΤΗ</t>
  </si>
  <si>
    <t>ΓΝΩΣΗ ΔΕΥΤΕΡΗΣ ΞΕΝΗΣ ΓΛΩΣΣΑΣ</t>
  </si>
  <si>
    <t>ΓΝΩΣΗ ΤΡΙΤΗΣ ΞΕΝΗΣ ΓΛΩΣΣΑΣ</t>
  </si>
  <si>
    <t>ΜΟΡΙΑ</t>
  </si>
  <si>
    <t>ΠΡΟΣΘΕΤΑ-ΣΥΝΕΚΤΙΜΩΜΕΝΑ ΠΡΟΣΟΝΤΑ</t>
  </si>
  <si>
    <t>ΝΑΙ</t>
  </si>
  <si>
    <t>ΓΝΩΣΗ ΧΕΙΡΙΣΜΟΥ Η/Υ</t>
  </si>
  <si>
    <t xml:space="preserve">ΤΙΤΛΟΣ ΣΠΟΥΔΩΝ </t>
  </si>
  <si>
    <t>ΣΤΟΙΧΕΙΑ ΥΠΟΨΗΦΙΟΥ</t>
  </si>
  <si>
    <t>ΕΠΩΝΥΜΟ</t>
  </si>
  <si>
    <t>ΟΝΟΜΑ</t>
  </si>
  <si>
    <t>ΑΡΙΘΜΟΣ ΠΡΩΤ. ΑΙΤΗΣΗΣ</t>
  </si>
  <si>
    <t>ΗΜΕΡΟΜΗΝΙΑ</t>
  </si>
  <si>
    <t>ΣΥΝΟΛΟ ΜΟΡΙΩΝ</t>
  </si>
  <si>
    <t>ΌΧΙ</t>
  </si>
  <si>
    <t>ΚΑΛΗ</t>
  </si>
  <si>
    <t>ΠΟΛΥ ΚΑΛΗ</t>
  </si>
  <si>
    <t>ΒΑΘΜΟΣ ΤΙΤΛΟΥ ΣΠΟΥΔΩΝ</t>
  </si>
  <si>
    <t>ΑΔΕΙΑ ΑΣΚΗΣΗΣ ΕΠΑΓΓΕΛΜΑΤΟΣ</t>
  </si>
  <si>
    <t>ΕΜΠΕΙΡΙΑ ΣΤΗΝ ΕΙΔΙΚΟΤΗΤΑ (έως και 84 μήνες)</t>
  </si>
  <si>
    <t>ΤΙΤΛΟΣ ΙΑΤΡΙΚΗΣ ΕΙΔΙΚΟΤΗΤΑΣ</t>
  </si>
  <si>
    <t>ΒΕΒΑΙΩΣΗ ΕΚΠΛΗΡΩΣΗΣ ΥΠΗΡΕΣΙΑΣ ΥΠΑΙΘΡΟΥ</t>
  </si>
  <si>
    <t>ΒΕΒΑΙΩΣΗ ΙΔΙΟΤΗΤΑΣ ΜΕΛΟΥΣ ΙΑΤΡΙΚΟΥ ΣΥΛΛΟΓΟΥ</t>
  </si>
  <si>
    <t>ΕΙΔΙΚΟΤΗΤΑ</t>
  </si>
  <si>
    <t>ΠΑΡΑΤΗΡΗΣΕΙΣ</t>
  </si>
  <si>
    <t>ΑΛΕΣΤΑΣ</t>
  </si>
  <si>
    <t>ΘΕΟΔΟΣΙΟΣ</t>
  </si>
  <si>
    <t>ΠΕ ΙΑΤΡΩΝ</t>
  </si>
  <si>
    <t>ΕΡΓΟ 5 - ΠΕ ΙΑΤΡΩΝ (ΕΛΛΕΙΨΕΙ ΠΕ/ΤΕ ΝΟΣΗΛΕΥΤΙΚΗΣ ή ΠΕ/ΤΕ ΕΠΙΣΚΕΠΤΩΝ ΥΓΕΙΑΣ 
1. ΠΙΝΑΚΑΣ ΑΠΟΡΡΙΠΤΕΩΝ</t>
  </si>
  <si>
    <t>ΕΡΓΟ 5 - ΠΕ ΙΑΤΡΩΝ (ΕΛΛΕΙΨΕΙ ΠΕ/ΤΕ ΝΟΣΗΛΕΥΤΙΚΗΣ ή ΠΕ/ΤΕ ΕΠΙΣΚΕΠΤΩΝ ΥΓΕΙΑΣ)
2. ΠΙΝΑΚΑΣ ΚΑΤΑΤΑΞΗΣ</t>
  </si>
  <si>
    <t>ΕΡΓΟ 5 - ΠΕ ΙΑΤΡΩΝ (ΕΛΛΕΙΨΕΙ ΠΕ/ΤΕ ΝΟΣΗΛΕΥΤΙΚΗΣ ή ΠΕ/ΤΕ ΕΠΙΣΚΕΠΤΩΝ ΥΓΕΙΑΣ)
3. ΠΙΝΑΚΑΣ ΠΡΟΣΛΗΠΤΕΩΝ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</si>
</sst>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5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B00C0-0E3D-4E68-9181-60E118C2D00F}">
  <sheetPr>
    <pageSetUpPr fitToPage="1"/>
  </sheetPr>
  <dimension ref="A1:R5"/>
  <sheetViews>
    <sheetView tabSelected="1" workbookViewId="0">
      <selection activeCell="B21" sqref="B21"/>
    </sheetView>
  </sheetViews>
  <sheetFormatPr defaultRowHeight="15" x14ac:dyDescent="0.25"/>
  <cols>
    <col min="1" max="1" width="6.42578125" style="1" customWidth="1"/>
    <col min="2" max="2" width="10" style="1" customWidth="1"/>
    <col min="3" max="3" width="13.5703125" style="1" customWidth="1"/>
    <col min="4" max="4" width="21" style="1" customWidth="1"/>
    <col min="5" max="5" width="14.5703125" style="1" customWidth="1"/>
    <col min="6" max="6" width="19.140625" style="1" customWidth="1"/>
    <col min="7" max="7" width="20.7109375" style="1" customWidth="1"/>
    <col min="8" max="8" width="52.28515625" style="1" hidden="1" customWidth="1"/>
    <col min="9" max="16" width="9.140625" style="1"/>
    <col min="17" max="17" width="0" style="1" hidden="1" customWidth="1"/>
    <col min="18" max="18" width="11.42578125" style="1" hidden="1" customWidth="1"/>
    <col min="19" max="16384" width="9.140625" style="1"/>
  </cols>
  <sheetData>
    <row r="1" spans="1:18" ht="36.75" customHeight="1" x14ac:dyDescent="0.3">
      <c r="A1" s="25" t="s">
        <v>33</v>
      </c>
      <c r="B1" s="26"/>
      <c r="C1" s="26"/>
      <c r="D1" s="26"/>
      <c r="E1" s="26"/>
      <c r="F1" s="26"/>
      <c r="G1" s="27"/>
      <c r="Q1" s="1" t="s">
        <v>10</v>
      </c>
      <c r="R1" s="1" t="s">
        <v>5</v>
      </c>
    </row>
    <row r="2" spans="1:18" x14ac:dyDescent="0.25">
      <c r="A2" s="3"/>
      <c r="B2" s="3"/>
      <c r="C2" s="12"/>
      <c r="D2" s="12"/>
      <c r="E2" s="12"/>
      <c r="F2" s="12"/>
      <c r="G2" s="3"/>
      <c r="Q2" s="1" t="s">
        <v>19</v>
      </c>
      <c r="R2" s="1" t="s">
        <v>21</v>
      </c>
    </row>
    <row r="3" spans="1:18" s="2" customFormat="1" ht="15.75" customHeight="1" x14ac:dyDescent="0.25">
      <c r="A3" s="28" t="s">
        <v>13</v>
      </c>
      <c r="B3" s="29"/>
      <c r="C3" s="29"/>
      <c r="D3" s="29"/>
      <c r="E3" s="29"/>
      <c r="F3" s="29"/>
      <c r="G3" s="30"/>
      <c r="R3" s="1" t="s">
        <v>20</v>
      </c>
    </row>
    <row r="4" spans="1:18" s="11" customFormat="1" ht="105.75" customHeight="1" x14ac:dyDescent="0.25">
      <c r="A4" s="7" t="s">
        <v>1</v>
      </c>
      <c r="B4" s="7" t="s">
        <v>16</v>
      </c>
      <c r="C4" s="13" t="s">
        <v>17</v>
      </c>
      <c r="D4" s="13" t="s">
        <v>14</v>
      </c>
      <c r="E4" s="7" t="s">
        <v>15</v>
      </c>
      <c r="F4" s="7" t="s">
        <v>28</v>
      </c>
      <c r="G4" s="10" t="s">
        <v>29</v>
      </c>
      <c r="H4" s="21" t="s">
        <v>29</v>
      </c>
    </row>
    <row r="5" spans="1:18" x14ac:dyDescent="0.25">
      <c r="A5" s="3"/>
      <c r="B5" s="7"/>
      <c r="C5" s="19"/>
      <c r="D5" s="7"/>
      <c r="E5" s="7"/>
      <c r="F5" s="7"/>
      <c r="G5" s="7"/>
      <c r="H5" s="6"/>
    </row>
  </sheetData>
  <sheetProtection algorithmName="SHA-512" hashValue="QlDcs7ulLI8Y86DD6rjbGzGrbDAHPbQ0utzuZt77S/hjcRjWHE4XXKydQKrK6FmyzL+UnnTBXZk8n9lJhCfOcA==" saltValue="E+DT97GNK+AGtUeVv22z/g==" spinCount="100000" sheet="1" formatCells="0" formatColumns="0" formatRows="0" insertColumns="0" insertRows="0" insertHyperlinks="0" deleteColumns="0" deleteRows="0" sort="0" autoFilter="0" pivotTables="0"/>
  <mergeCells count="2">
    <mergeCell ref="A1:G1"/>
    <mergeCell ref="A3:G3"/>
  </mergeCells>
  <pageMargins left="0.7" right="0.7" top="0.75" bottom="0.75" header="0.3" footer="0.3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F459B-05E7-4661-BF8B-D13CCD567D67}">
  <sheetPr>
    <pageSetUpPr fitToPage="1"/>
  </sheetPr>
  <dimension ref="A1:AL5"/>
  <sheetViews>
    <sheetView workbookViewId="0">
      <pane xSplit="6" ySplit="4" topLeftCell="Q5" activePane="bottomRight" state="frozen"/>
      <selection pane="topRight" activeCell="H1" sqref="H1"/>
      <selection pane="bottomLeft" activeCell="A5" sqref="A5"/>
      <selection pane="bottomRight" activeCell="E14" sqref="E14"/>
    </sheetView>
  </sheetViews>
  <sheetFormatPr defaultRowHeight="15" x14ac:dyDescent="0.25"/>
  <cols>
    <col min="1" max="1" width="6.42578125" style="1" customWidth="1"/>
    <col min="2" max="2" width="10" style="1" customWidth="1"/>
    <col min="3" max="3" width="13.5703125" style="1" customWidth="1"/>
    <col min="4" max="4" width="25.7109375" style="1" customWidth="1"/>
    <col min="5" max="5" width="16.5703125" style="1" customWidth="1"/>
    <col min="6" max="6" width="20.85546875" style="1" customWidth="1"/>
    <col min="7" max="8" width="10.85546875" style="1" customWidth="1"/>
    <col min="9" max="9" width="8.28515625" style="1" customWidth="1"/>
    <col min="10" max="10" width="15.42578125" style="1" customWidth="1"/>
    <col min="11" max="11" width="12.28515625" style="1" customWidth="1"/>
    <col min="12" max="12" width="13.5703125" style="1" customWidth="1"/>
    <col min="13" max="13" width="11.5703125" style="1" customWidth="1"/>
    <col min="14" max="15" width="15" style="1" customWidth="1"/>
    <col min="16" max="16" width="15.7109375" style="1" customWidth="1"/>
    <col min="17" max="17" width="7.28515625" style="1" customWidth="1"/>
    <col min="18" max="18" width="11.42578125" style="1" customWidth="1"/>
    <col min="19" max="19" width="7.28515625" style="1" customWidth="1"/>
    <col min="20" max="20" width="11.42578125" style="1" customWidth="1"/>
    <col min="21" max="21" width="7.85546875" style="1" customWidth="1"/>
    <col min="22" max="22" width="11.42578125" style="1" customWidth="1"/>
    <col min="23" max="23" width="7.28515625" style="1" customWidth="1"/>
    <col min="24" max="24" width="11.28515625" style="1" customWidth="1"/>
    <col min="25" max="25" width="7.28515625" style="1" customWidth="1"/>
    <col min="26" max="26" width="12.85546875" style="1" customWidth="1"/>
    <col min="27" max="27" width="8" style="1" customWidth="1"/>
    <col min="28" max="28" width="11.28515625" style="1" customWidth="1"/>
    <col min="29" max="36" width="9.140625" style="1"/>
    <col min="37" max="37" width="9.140625" style="1" hidden="1" customWidth="1"/>
    <col min="38" max="38" width="11.42578125" style="1" hidden="1" customWidth="1"/>
    <col min="39" max="16384" width="9.140625" style="1"/>
  </cols>
  <sheetData>
    <row r="1" spans="1:38" ht="62.25" customHeight="1" x14ac:dyDescent="0.3">
      <c r="A1" s="25" t="s">
        <v>34</v>
      </c>
      <c r="B1" s="26"/>
      <c r="C1" s="26"/>
      <c r="D1" s="26"/>
      <c r="E1" s="26"/>
      <c r="F1" s="26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3"/>
      <c r="AK1" s="1" t="s">
        <v>10</v>
      </c>
      <c r="AL1" s="1" t="s">
        <v>5</v>
      </c>
    </row>
    <row r="2" spans="1:38" x14ac:dyDescent="0.25">
      <c r="A2" s="3"/>
      <c r="B2" s="3"/>
      <c r="C2" s="12"/>
      <c r="D2" s="12"/>
      <c r="E2" s="12"/>
      <c r="F2" s="12"/>
      <c r="G2" s="6"/>
      <c r="H2" s="6"/>
      <c r="I2" s="6"/>
      <c r="J2" s="6"/>
      <c r="K2" s="3"/>
      <c r="L2" s="3"/>
      <c r="M2" s="3"/>
      <c r="N2" s="4"/>
      <c r="O2" s="15"/>
      <c r="P2" s="5"/>
      <c r="Q2" s="6"/>
      <c r="R2" s="3"/>
      <c r="S2" s="3"/>
      <c r="T2" s="3"/>
      <c r="U2" s="3"/>
      <c r="V2" s="3"/>
      <c r="W2" s="3"/>
      <c r="X2" s="3"/>
      <c r="Y2" s="3"/>
      <c r="Z2" s="3"/>
      <c r="AA2" s="3"/>
      <c r="AB2" s="6"/>
      <c r="AK2" s="1" t="s">
        <v>19</v>
      </c>
      <c r="AL2" s="1" t="s">
        <v>21</v>
      </c>
    </row>
    <row r="3" spans="1:38" s="2" customFormat="1" ht="15.75" customHeight="1" x14ac:dyDescent="0.25">
      <c r="A3" s="28" t="s">
        <v>13</v>
      </c>
      <c r="B3" s="29"/>
      <c r="C3" s="29"/>
      <c r="D3" s="29"/>
      <c r="E3" s="29"/>
      <c r="F3" s="29"/>
      <c r="G3" s="30" t="s">
        <v>0</v>
      </c>
      <c r="H3" s="30"/>
      <c r="I3" s="30"/>
      <c r="J3" s="30"/>
      <c r="K3" s="31"/>
      <c r="L3" s="31"/>
      <c r="M3" s="31"/>
      <c r="N3" s="32"/>
      <c r="O3" s="14"/>
      <c r="P3" s="33" t="s">
        <v>9</v>
      </c>
      <c r="Q3" s="30"/>
      <c r="R3" s="31"/>
      <c r="S3" s="31"/>
      <c r="T3" s="31"/>
      <c r="U3" s="31"/>
      <c r="V3" s="31"/>
      <c r="W3" s="31"/>
      <c r="X3" s="31"/>
      <c r="Y3" s="31"/>
      <c r="Z3" s="31"/>
      <c r="AA3" s="31"/>
      <c r="AB3" s="17"/>
      <c r="AL3" s="1" t="s">
        <v>20</v>
      </c>
    </row>
    <row r="4" spans="1:38" s="11" customFormat="1" ht="105.75" customHeight="1" x14ac:dyDescent="0.25">
      <c r="A4" s="7" t="s">
        <v>1</v>
      </c>
      <c r="B4" s="7" t="s">
        <v>16</v>
      </c>
      <c r="C4" s="13" t="s">
        <v>17</v>
      </c>
      <c r="D4" s="13" t="s">
        <v>14</v>
      </c>
      <c r="E4" s="7" t="s">
        <v>15</v>
      </c>
      <c r="F4" s="7" t="s">
        <v>28</v>
      </c>
      <c r="G4" s="10" t="s">
        <v>12</v>
      </c>
      <c r="H4" s="10" t="s">
        <v>22</v>
      </c>
      <c r="I4" s="7" t="s">
        <v>8</v>
      </c>
      <c r="J4" s="7" t="s">
        <v>23</v>
      </c>
      <c r="K4" s="7" t="s">
        <v>25</v>
      </c>
      <c r="L4" s="7" t="s">
        <v>26</v>
      </c>
      <c r="M4" s="7" t="s">
        <v>27</v>
      </c>
      <c r="N4" s="8" t="s">
        <v>2</v>
      </c>
      <c r="O4" s="16"/>
      <c r="P4" s="9" t="s">
        <v>3</v>
      </c>
      <c r="Q4" s="10" t="s">
        <v>8</v>
      </c>
      <c r="R4" s="7" t="s">
        <v>4</v>
      </c>
      <c r="S4" s="7" t="s">
        <v>8</v>
      </c>
      <c r="T4" s="7" t="s">
        <v>6</v>
      </c>
      <c r="U4" s="7" t="s">
        <v>8</v>
      </c>
      <c r="V4" s="7" t="s">
        <v>7</v>
      </c>
      <c r="W4" s="7" t="s">
        <v>8</v>
      </c>
      <c r="X4" s="7" t="s">
        <v>11</v>
      </c>
      <c r="Y4" s="7" t="s">
        <v>8</v>
      </c>
      <c r="Z4" s="7" t="s">
        <v>24</v>
      </c>
      <c r="AA4" s="7" t="s">
        <v>8</v>
      </c>
      <c r="AB4" s="24" t="s">
        <v>18</v>
      </c>
    </row>
    <row r="5" spans="1:38" x14ac:dyDescent="0.25">
      <c r="A5" s="3">
        <v>1</v>
      </c>
      <c r="B5" s="7">
        <v>3928</v>
      </c>
      <c r="C5" s="19">
        <v>45785</v>
      </c>
      <c r="D5" s="7" t="s">
        <v>30</v>
      </c>
      <c r="E5" s="7" t="s">
        <v>31</v>
      </c>
      <c r="F5" s="7" t="s">
        <v>32</v>
      </c>
      <c r="G5" s="6" t="s">
        <v>10</v>
      </c>
      <c r="H5" s="6">
        <v>6.51</v>
      </c>
      <c r="I5" s="6">
        <f>H5*110</f>
        <v>716.1</v>
      </c>
      <c r="J5" s="6" t="s">
        <v>10</v>
      </c>
      <c r="K5" s="3" t="s">
        <v>10</v>
      </c>
      <c r="L5" s="3" t="s">
        <v>10</v>
      </c>
      <c r="M5" s="3" t="s">
        <v>10</v>
      </c>
      <c r="N5" s="4" t="s">
        <v>10</v>
      </c>
      <c r="O5" s="15" t="str">
        <f t="shared" ref="O5" si="0">IF(AND(G5="ΝΑΙ",K5="ΝΑΙ",L5="ΝΑΙ",M5="ΝΑΙ",J5="ΝΑΙ"),"ΟΚ","ΑΠΟΡΡΙΠΤΕΤΑΙ")</f>
        <v>ΟΚ</v>
      </c>
      <c r="P5" s="5"/>
      <c r="Q5" s="6">
        <f t="shared" ref="Q5" si="1">IF(P5="ΝΑΙ",150,0)</f>
        <v>0</v>
      </c>
      <c r="R5" s="3" t="s">
        <v>20</v>
      </c>
      <c r="S5" s="3">
        <f t="shared" ref="S5" si="2">IF(R5="ΑΡΙΣΤΗ",100,IF(R5="ΠΟΛΥ ΚΑΛΗ",50,IF(R5="ΚΑΛΗ",30,)))</f>
        <v>30</v>
      </c>
      <c r="T5" s="3" t="s">
        <v>5</v>
      </c>
      <c r="U5" s="3">
        <f t="shared" ref="U5" si="3">IF(T5="ΑΡΙΣΤΗ",100,IF(T5="ΠΟΛΥ ΚΑΛΗ",50,IF(T5="ΚΑΛΗ",30,)))</f>
        <v>100</v>
      </c>
      <c r="V5" s="3"/>
      <c r="W5" s="3">
        <f t="shared" ref="W5" si="4">IF(V5="ΑΡΙΣΤΗ",100,IF(V5="ΠΟΛΥ ΚΑΛΗ",50,IF(V5="ΚΑΛΗ",30,)))</f>
        <v>0</v>
      </c>
      <c r="X5" s="3" t="s">
        <v>10</v>
      </c>
      <c r="Y5" s="3">
        <f t="shared" ref="Y5" si="5">IF(X5="ΝΑΙ",100,0)</f>
        <v>100</v>
      </c>
      <c r="Z5" s="3">
        <v>84</v>
      </c>
      <c r="AA5" s="12">
        <f>Z5*7</f>
        <v>588</v>
      </c>
      <c r="AB5" s="20">
        <f t="shared" ref="AB5" si="6">I5+Q5+S5+U5+W5+Y5+AA5</f>
        <v>1534.1</v>
      </c>
    </row>
  </sheetData>
  <sheetProtection algorithmName="SHA-512" hashValue="DwZxr7UIJ7zp8WNvh4EbpnVWRek2RM+eRi9igMYD3VD2+fFw3EB5jG9kVnC4G4qMo96an3R8uu+IeFhrblCsMg==" saltValue="x0NGfpfgcj1nz+UN+yPxTQ==" spinCount="100000" sheet="1" formatCells="0" formatColumns="0" formatRows="0" insertColumns="0" insertRows="0" insertHyperlinks="0" deleteColumns="0" deleteRows="0" sort="0" autoFilter="0" pivotTables="0"/>
  <mergeCells count="4">
    <mergeCell ref="G3:N3"/>
    <mergeCell ref="P3:AA3"/>
    <mergeCell ref="A3:F3"/>
    <mergeCell ref="A1:F1"/>
  </mergeCells>
  <dataValidations count="3">
    <dataValidation type="list" allowBlank="1" showInputMessage="1" showErrorMessage="1" sqref="G5 X5 J5:N5" xr:uid="{0D6810AB-3202-44D3-9FC7-02768F94291C}">
      <formula1>$AK$1:$AK$2</formula1>
    </dataValidation>
    <dataValidation type="whole" allowBlank="1" showInputMessage="1" showErrorMessage="1" errorTitle="ΠΡΟΣΟΧΗ!" error="ΕΩΣ 84 ΜΗΝΕΣ" sqref="Z5" xr:uid="{42CA42AF-A18B-4E10-B2F3-1FC2081DFDB6}">
      <formula1>1</formula1>
      <formula2>84</formula2>
    </dataValidation>
    <dataValidation type="list" allowBlank="1" showInputMessage="1" showErrorMessage="1" sqref="V5 T5 R5" xr:uid="{9A172460-A7FC-4559-8E6C-97BF7FCC0889}">
      <formula1>$AL$1:$AL$3</formula1>
    </dataValidation>
  </dataValidations>
  <pageMargins left="0.7" right="0.7" top="0.75" bottom="0.75" header="0.3" footer="0.3"/>
  <pageSetup paperSize="9" scale="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7E706-B858-40C1-90EC-C79BCEC4EEA0}">
  <sheetPr>
    <pageSetUpPr fitToPage="1"/>
  </sheetPr>
  <dimension ref="A1:AL5"/>
  <sheetViews>
    <sheetView topLeftCell="K1" workbookViewId="0">
      <selection activeCell="P22" sqref="P22"/>
    </sheetView>
  </sheetViews>
  <sheetFormatPr defaultRowHeight="15" x14ac:dyDescent="0.25"/>
  <cols>
    <col min="1" max="1" width="6.42578125" style="1" customWidth="1"/>
    <col min="2" max="2" width="10" style="1" customWidth="1"/>
    <col min="3" max="3" width="13.5703125" style="1" customWidth="1"/>
    <col min="4" max="4" width="25.7109375" style="1" customWidth="1"/>
    <col min="5" max="5" width="16.5703125" style="1" customWidth="1"/>
    <col min="6" max="6" width="20.85546875" style="1" customWidth="1"/>
    <col min="7" max="8" width="10.85546875" style="1" customWidth="1"/>
    <col min="9" max="9" width="8.28515625" style="1" customWidth="1"/>
    <col min="10" max="10" width="15.42578125" style="1" customWidth="1"/>
    <col min="11" max="11" width="12.28515625" style="1" customWidth="1"/>
    <col min="12" max="12" width="13.5703125" style="1" customWidth="1"/>
    <col min="13" max="13" width="11.5703125" style="1" customWidth="1"/>
    <col min="14" max="15" width="15" style="1" customWidth="1"/>
    <col min="16" max="16" width="15.7109375" style="1" customWidth="1"/>
    <col min="17" max="17" width="7.28515625" style="1" customWidth="1"/>
    <col min="18" max="18" width="11.42578125" style="1" customWidth="1"/>
    <col min="19" max="19" width="7.28515625" style="1" customWidth="1"/>
    <col min="20" max="20" width="11.42578125" style="1" customWidth="1"/>
    <col min="21" max="21" width="7.85546875" style="1" customWidth="1"/>
    <col min="22" max="22" width="11.42578125" style="1" customWidth="1"/>
    <col min="23" max="23" width="7.28515625" style="1" customWidth="1"/>
    <col min="24" max="24" width="11.28515625" style="1" customWidth="1"/>
    <col min="25" max="25" width="7.28515625" style="1" customWidth="1"/>
    <col min="26" max="26" width="12.85546875" style="1" customWidth="1"/>
    <col min="27" max="27" width="8" style="1" customWidth="1"/>
    <col min="28" max="28" width="11.28515625" style="1" customWidth="1"/>
    <col min="29" max="36" width="9.140625" style="1"/>
    <col min="37" max="37" width="9.140625" style="1" hidden="1" customWidth="1"/>
    <col min="38" max="38" width="11.42578125" style="1" hidden="1" customWidth="1"/>
    <col min="39" max="16384" width="9.140625" style="1"/>
  </cols>
  <sheetData>
    <row r="1" spans="1:38" ht="62.25" customHeight="1" x14ac:dyDescent="0.3">
      <c r="A1" s="25" t="s">
        <v>35</v>
      </c>
      <c r="B1" s="26"/>
      <c r="C1" s="26"/>
      <c r="D1" s="26"/>
      <c r="E1" s="26"/>
      <c r="F1" s="26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3"/>
      <c r="AK1" s="1" t="s">
        <v>10</v>
      </c>
      <c r="AL1" s="1" t="s">
        <v>5</v>
      </c>
    </row>
    <row r="2" spans="1:38" x14ac:dyDescent="0.25">
      <c r="A2" s="3"/>
      <c r="B2" s="3"/>
      <c r="C2" s="12"/>
      <c r="D2" s="12"/>
      <c r="E2" s="12"/>
      <c r="F2" s="12"/>
      <c r="G2" s="6"/>
      <c r="H2" s="6"/>
      <c r="I2" s="6"/>
      <c r="J2" s="6"/>
      <c r="K2" s="3"/>
      <c r="L2" s="3"/>
      <c r="M2" s="3"/>
      <c r="N2" s="4"/>
      <c r="O2" s="15"/>
      <c r="P2" s="5"/>
      <c r="Q2" s="6"/>
      <c r="R2" s="3"/>
      <c r="S2" s="3"/>
      <c r="T2" s="3"/>
      <c r="U2" s="3"/>
      <c r="V2" s="3"/>
      <c r="W2" s="3"/>
      <c r="X2" s="3"/>
      <c r="Y2" s="3"/>
      <c r="Z2" s="3"/>
      <c r="AA2" s="3"/>
      <c r="AB2" s="6"/>
      <c r="AK2" s="1" t="s">
        <v>19</v>
      </c>
      <c r="AL2" s="1" t="s">
        <v>21</v>
      </c>
    </row>
    <row r="3" spans="1:38" s="2" customFormat="1" ht="15.75" customHeight="1" x14ac:dyDescent="0.25">
      <c r="A3" s="28" t="s">
        <v>13</v>
      </c>
      <c r="B3" s="29"/>
      <c r="C3" s="29"/>
      <c r="D3" s="29"/>
      <c r="E3" s="29"/>
      <c r="F3" s="29"/>
      <c r="G3" s="30" t="s">
        <v>0</v>
      </c>
      <c r="H3" s="30"/>
      <c r="I3" s="30"/>
      <c r="J3" s="30"/>
      <c r="K3" s="31"/>
      <c r="L3" s="31"/>
      <c r="M3" s="31"/>
      <c r="N3" s="32"/>
      <c r="O3" s="14"/>
      <c r="P3" s="33" t="s">
        <v>9</v>
      </c>
      <c r="Q3" s="30"/>
      <c r="R3" s="31"/>
      <c r="S3" s="31"/>
      <c r="T3" s="31"/>
      <c r="U3" s="31"/>
      <c r="V3" s="31"/>
      <c r="W3" s="31"/>
      <c r="X3" s="31"/>
      <c r="Y3" s="31"/>
      <c r="Z3" s="31"/>
      <c r="AA3" s="31"/>
      <c r="AB3" s="17"/>
      <c r="AL3" s="1" t="s">
        <v>20</v>
      </c>
    </row>
    <row r="4" spans="1:38" s="11" customFormat="1" ht="105.75" customHeight="1" x14ac:dyDescent="0.25">
      <c r="A4" s="7" t="s">
        <v>1</v>
      </c>
      <c r="B4" s="7" t="s">
        <v>16</v>
      </c>
      <c r="C4" s="13" t="s">
        <v>17</v>
      </c>
      <c r="D4" s="13" t="s">
        <v>14</v>
      </c>
      <c r="E4" s="7" t="s">
        <v>15</v>
      </c>
      <c r="F4" s="7" t="s">
        <v>28</v>
      </c>
      <c r="G4" s="10" t="s">
        <v>12</v>
      </c>
      <c r="H4" s="10" t="s">
        <v>22</v>
      </c>
      <c r="I4" s="7" t="s">
        <v>8</v>
      </c>
      <c r="J4" s="7" t="s">
        <v>23</v>
      </c>
      <c r="K4" s="7" t="s">
        <v>25</v>
      </c>
      <c r="L4" s="7" t="s">
        <v>26</v>
      </c>
      <c r="M4" s="7" t="s">
        <v>27</v>
      </c>
      <c r="N4" s="8" t="s">
        <v>2</v>
      </c>
      <c r="O4" s="16"/>
      <c r="P4" s="9" t="s">
        <v>3</v>
      </c>
      <c r="Q4" s="10" t="s">
        <v>8</v>
      </c>
      <c r="R4" s="7" t="s">
        <v>4</v>
      </c>
      <c r="S4" s="7" t="s">
        <v>8</v>
      </c>
      <c r="T4" s="7" t="s">
        <v>6</v>
      </c>
      <c r="U4" s="7" t="s">
        <v>8</v>
      </c>
      <c r="V4" s="7" t="s">
        <v>7</v>
      </c>
      <c r="W4" s="7" t="s">
        <v>8</v>
      </c>
      <c r="X4" s="7" t="s">
        <v>11</v>
      </c>
      <c r="Y4" s="7" t="s">
        <v>8</v>
      </c>
      <c r="Z4" s="7" t="s">
        <v>24</v>
      </c>
      <c r="AA4" s="7" t="s">
        <v>8</v>
      </c>
      <c r="AB4" s="18" t="s">
        <v>18</v>
      </c>
    </row>
    <row r="5" spans="1:38" x14ac:dyDescent="0.25">
      <c r="A5" s="3">
        <v>1</v>
      </c>
      <c r="B5" s="7">
        <v>3928</v>
      </c>
      <c r="C5" s="19">
        <v>45785</v>
      </c>
      <c r="D5" s="7" t="s">
        <v>30</v>
      </c>
      <c r="E5" s="7" t="s">
        <v>31</v>
      </c>
      <c r="F5" s="7" t="s">
        <v>32</v>
      </c>
      <c r="G5" s="6" t="s">
        <v>10</v>
      </c>
      <c r="H5" s="6">
        <v>6.51</v>
      </c>
      <c r="I5" s="6">
        <f>H5*110</f>
        <v>716.1</v>
      </c>
      <c r="J5" s="6" t="s">
        <v>10</v>
      </c>
      <c r="K5" s="3" t="s">
        <v>10</v>
      </c>
      <c r="L5" s="3" t="s">
        <v>10</v>
      </c>
      <c r="M5" s="3" t="s">
        <v>10</v>
      </c>
      <c r="N5" s="4" t="s">
        <v>10</v>
      </c>
      <c r="O5" s="15" t="str">
        <f t="shared" ref="O5" si="0">IF(AND(G5="ΝΑΙ",K5="ΝΑΙ",L5="ΝΑΙ",M5="ΝΑΙ",J5="ΝΑΙ"),"ΟΚ","ΑΠΟΡΡΙΠΤΕΤΑΙ")</f>
        <v>ΟΚ</v>
      </c>
      <c r="P5" s="5"/>
      <c r="Q5" s="6">
        <f t="shared" ref="Q5" si="1">IF(P5="ΝΑΙ",150,0)</f>
        <v>0</v>
      </c>
      <c r="R5" s="3" t="s">
        <v>20</v>
      </c>
      <c r="S5" s="3">
        <f t="shared" ref="S5" si="2">IF(R5="ΑΡΙΣΤΗ",100,IF(R5="ΠΟΛΥ ΚΑΛΗ",50,IF(R5="ΚΑΛΗ",30,)))</f>
        <v>30</v>
      </c>
      <c r="T5" s="3" t="s">
        <v>5</v>
      </c>
      <c r="U5" s="3">
        <f t="shared" ref="U5" si="3">IF(T5="ΑΡΙΣΤΗ",100,IF(T5="ΠΟΛΥ ΚΑΛΗ",50,IF(T5="ΚΑΛΗ",30,)))</f>
        <v>100</v>
      </c>
      <c r="V5" s="3"/>
      <c r="W5" s="3">
        <f t="shared" ref="W5" si="4">IF(V5="ΑΡΙΣΤΗ",100,IF(V5="ΠΟΛΥ ΚΑΛΗ",50,IF(V5="ΚΑΛΗ",30,)))</f>
        <v>0</v>
      </c>
      <c r="X5" s="3" t="s">
        <v>10</v>
      </c>
      <c r="Y5" s="3">
        <f t="shared" ref="Y5" si="5">IF(X5="ΝΑΙ",100,0)</f>
        <v>100</v>
      </c>
      <c r="Z5" s="3">
        <v>84</v>
      </c>
      <c r="AA5" s="12">
        <f>Z5*7</f>
        <v>588</v>
      </c>
      <c r="AB5" s="20">
        <f t="shared" ref="AB5" si="6">I5+Q5+S5+U5+W5+Y5+AA5</f>
        <v>1534.1</v>
      </c>
    </row>
  </sheetData>
  <sheetProtection algorithmName="SHA-512" hashValue="JuaJICETOFif88Zx06oishiI3KBHE/Y3LfXkyYqydkDbcu8wC/8LtSWY67KxrU7aOKqnhvNt19VRBjUR5PfzVw==" saltValue="EKcmqpkZe6WdxQgwvcLzWg==" spinCount="100000" sheet="1" formatCells="0" formatColumns="0" formatRows="0" insertColumns="0" insertRows="0" insertHyperlinks="0" deleteColumns="0" deleteRows="0" sort="0" autoFilter="0" pivotTables="0"/>
  <mergeCells count="4">
    <mergeCell ref="A1:F1"/>
    <mergeCell ref="A3:F3"/>
    <mergeCell ref="G3:N3"/>
    <mergeCell ref="P3:AA3"/>
  </mergeCells>
  <dataValidations count="3">
    <dataValidation type="list" allowBlank="1" showInputMessage="1" showErrorMessage="1" sqref="V5 T5 R5" xr:uid="{8F8D427A-B715-469D-9DE1-D20A24D42570}">
      <formula1>$AL$1:$AL$3</formula1>
    </dataValidation>
    <dataValidation type="whole" allowBlank="1" showInputMessage="1" showErrorMessage="1" errorTitle="ΠΡΟΣΟΧΗ!" error="ΕΩΣ 84 ΜΗΝΕΣ" sqref="Z5" xr:uid="{6A25DC95-0485-4C2A-87E6-9C5F0E561C57}">
      <formula1>1</formula1>
      <formula2>84</formula2>
    </dataValidation>
    <dataValidation type="list" allowBlank="1" showInputMessage="1" showErrorMessage="1" sqref="G5 X5 J5:N5" xr:uid="{EE465E3D-D7E4-4F9D-B04F-06D878B7D6F4}">
      <formula1>$AK$1:$AK$2</formula1>
    </dataValidation>
  </dataValidations>
  <pageMargins left="0.7" right="0.7" top="0.75" bottom="0.75" header="0.3" footer="0.3"/>
  <pageSetup paperSize="9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Καθορισμένες περιοχές</vt:lpstr>
      </vt:variant>
      <vt:variant>
        <vt:i4>1</vt:i4>
      </vt:variant>
    </vt:vector>
  </HeadingPairs>
  <TitlesOfParts>
    <vt:vector size="4" baseType="lpstr">
      <vt:lpstr>ΑΠΟΡΡΙΠΤΕΟΙ</vt:lpstr>
      <vt:lpstr>ΓΙΑΤΡΟΙ_ΚΑΤΑΤΑΞΗΣ</vt:lpstr>
      <vt:lpstr>ΓΙΑΤΡΟΙ_ΠΡΟΣΛΗΠΤΕΟΙ</vt:lpstr>
      <vt:lpstr>ΓΙΑΤΡΟΙ_ΚΑΤΑΤΑΞΗΣ!Print_Area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Μαρία Φιλλιπουπολίτου</dc:creator>
  <cp:lastModifiedBy>Evangelia Kefala</cp:lastModifiedBy>
  <cp:lastPrinted>2025-05-14T05:18:17Z</cp:lastPrinted>
  <dcterms:created xsi:type="dcterms:W3CDTF">2017-10-23T05:29:48Z</dcterms:created>
  <dcterms:modified xsi:type="dcterms:W3CDTF">2025-05-16T07:55:57Z</dcterms:modified>
</cp:coreProperties>
</file>