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30.5\"/>
    </mc:Choice>
  </mc:AlternateContent>
  <xr:revisionPtr revIDLastSave="0" documentId="13_ncr:1_{78CF53AE-EB07-489F-9A5C-6CAC5AB8B936}" xr6:coauthVersionLast="47" xr6:coauthVersionMax="47" xr10:uidLastSave="{00000000-0000-0000-0000-000000000000}"/>
  <workbookProtection workbookAlgorithmName="SHA-512" workbookHashValue="dNTcaIBHJagTBBGo6nl2b43p/c8xnpmwI3sfAr5VqDX1zzTqdPL3t22q/Ag7DWS1Rp9T+HUJPam8idNGnUSaVg==" workbookSaltValue="X2hJ6liWouc1X8JAkeFZ2g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8" r:id="rId1"/>
    <sheet name="ΚΟΙΝΩΝΙΚΟΙ ΛΕΙΤΟΥΡΓΟΙ" sheetId="11" r:id="rId2"/>
    <sheet name="ΑΜΥΓΔΑΛΕΖΑ" sheetId="20" r:id="rId3"/>
    <sheet name="ΤΑΥΡΟΣ" sheetId="21" r:id="rId4"/>
    <sheet name="ΚΟΡΙΝΘΟΣ" sheetId="22" r:id="rId5"/>
    <sheet name="ΞΑΝΘΗ" sheetId="25" r:id="rId6"/>
    <sheet name="ΔΡΑΜΑ" sheetId="23" r:id="rId7"/>
    <sheet name="ΟΡΕΣΤΙΑΔΑ" sheetId="24" r:id="rId8"/>
  </sheets>
  <definedNames>
    <definedName name="_xlnm._FilterDatabase" localSheetId="1" hidden="1">'ΚΟΙΝΩΝΙΚΟΙ ΛΕΙΤΟΥΡΓΟΙ'!$A$4:$AA$24</definedName>
    <definedName name="_xlnm.Print_Area" localSheetId="0">ΑΠΟΡΡΙΠΤΕΟΙ!$A$1:$Z$22</definedName>
    <definedName name="_xlnm.Print_Area" localSheetId="1">'ΚΟΙΝΩΝΙΚΟΙ ΛΕΙΤΟΥΡΓΟΙ'!$A$1:$AA$25</definedName>
  </definedNames>
  <calcPr calcId="191029"/>
</workbook>
</file>

<file path=xl/calcChain.xml><?xml version="1.0" encoding="utf-8"?>
<calcChain xmlns="http://schemas.openxmlformats.org/spreadsheetml/2006/main">
  <c r="Z5" i="24" l="1"/>
  <c r="X5" i="24"/>
  <c r="V5" i="24"/>
  <c r="T5" i="24"/>
  <c r="R5" i="24"/>
  <c r="L5" i="24"/>
  <c r="J5" i="24"/>
  <c r="Z4" i="23"/>
  <c r="X4" i="23"/>
  <c r="V4" i="23"/>
  <c r="R4" i="23"/>
  <c r="L4" i="23"/>
  <c r="J4" i="23"/>
  <c r="Z5" i="25"/>
  <c r="X5" i="25"/>
  <c r="V5" i="25"/>
  <c r="T5" i="25"/>
  <c r="R5" i="25"/>
  <c r="L5" i="25"/>
  <c r="J5" i="25"/>
  <c r="Z5" i="22"/>
  <c r="X5" i="22"/>
  <c r="V5" i="22"/>
  <c r="T5" i="22"/>
  <c r="R5" i="22"/>
  <c r="L5" i="22"/>
  <c r="J5" i="22"/>
  <c r="Z5" i="21"/>
  <c r="X5" i="21"/>
  <c r="V5" i="21"/>
  <c r="T5" i="21"/>
  <c r="R5" i="21"/>
  <c r="L5" i="21"/>
  <c r="J5" i="21"/>
  <c r="Z6" i="20"/>
  <c r="X6" i="20"/>
  <c r="V6" i="20"/>
  <c r="T6" i="20"/>
  <c r="R6" i="20"/>
  <c r="L6" i="20"/>
  <c r="J6" i="20"/>
  <c r="Z5" i="20"/>
  <c r="X5" i="20"/>
  <c r="V5" i="20"/>
  <c r="R5" i="20"/>
  <c r="L5" i="20"/>
  <c r="J5" i="20"/>
  <c r="Z21" i="11"/>
  <c r="X21" i="11"/>
  <c r="V21" i="11"/>
  <c r="T21" i="11"/>
  <c r="R21" i="11"/>
  <c r="L21" i="11"/>
  <c r="J21" i="11"/>
  <c r="Z13" i="11"/>
  <c r="X13" i="11"/>
  <c r="V13" i="11"/>
  <c r="T13" i="11"/>
  <c r="R13" i="11"/>
  <c r="L13" i="11"/>
  <c r="J13" i="11"/>
  <c r="Z23" i="11"/>
  <c r="X23" i="11"/>
  <c r="V23" i="11"/>
  <c r="T23" i="11"/>
  <c r="R23" i="11"/>
  <c r="L23" i="11"/>
  <c r="J23" i="11"/>
  <c r="Z16" i="11"/>
  <c r="X16" i="11"/>
  <c r="V16" i="11"/>
  <c r="T16" i="11"/>
  <c r="R16" i="11"/>
  <c r="L16" i="11"/>
  <c r="J16" i="11"/>
  <c r="Z7" i="11"/>
  <c r="X7" i="11"/>
  <c r="V7" i="11"/>
  <c r="T7" i="11"/>
  <c r="R7" i="11"/>
  <c r="L7" i="11"/>
  <c r="J7" i="11"/>
  <c r="Z6" i="11"/>
  <c r="X6" i="11"/>
  <c r="V6" i="11"/>
  <c r="R6" i="11"/>
  <c r="L6" i="11"/>
  <c r="J6" i="11"/>
  <c r="Z11" i="11"/>
  <c r="X11" i="11"/>
  <c r="V11" i="11"/>
  <c r="T11" i="11"/>
  <c r="R11" i="11"/>
  <c r="L11" i="11"/>
  <c r="J11" i="11"/>
  <c r="Z17" i="11"/>
  <c r="X17" i="11"/>
  <c r="V17" i="11"/>
  <c r="T17" i="11"/>
  <c r="R17" i="11"/>
  <c r="L17" i="11"/>
  <c r="J17" i="11"/>
  <c r="Z10" i="11"/>
  <c r="X10" i="11"/>
  <c r="V10" i="11"/>
  <c r="R10" i="11"/>
  <c r="L10" i="11"/>
  <c r="J10" i="11"/>
  <c r="R5" i="11"/>
  <c r="R24" i="11"/>
  <c r="R22" i="11"/>
  <c r="R9" i="11"/>
  <c r="Z14" i="11"/>
  <c r="Z12" i="11"/>
  <c r="J12" i="11"/>
  <c r="AA5" i="25" l="1"/>
  <c r="AA5" i="24"/>
  <c r="AA4" i="23"/>
  <c r="AA5" i="22"/>
  <c r="AA5" i="21"/>
  <c r="AA6" i="20"/>
  <c r="AA5" i="20"/>
  <c r="AA21" i="11"/>
  <c r="AA13" i="11"/>
  <c r="AA23" i="11"/>
  <c r="AA16" i="11"/>
  <c r="AA7" i="11"/>
  <c r="AA6" i="11"/>
  <c r="AA11" i="11"/>
  <c r="AA17" i="11"/>
  <c r="AA10" i="11"/>
  <c r="J24" i="11" l="1"/>
  <c r="L24" i="11"/>
  <c r="T24" i="11"/>
  <c r="V24" i="11"/>
  <c r="X24" i="11"/>
  <c r="Z24" i="11"/>
  <c r="J22" i="11"/>
  <c r="L22" i="11"/>
  <c r="T22" i="11"/>
  <c r="V22" i="11"/>
  <c r="X22" i="11"/>
  <c r="Z22" i="11"/>
  <c r="J8" i="11"/>
  <c r="L8" i="11"/>
  <c r="R8" i="11"/>
  <c r="T8" i="11"/>
  <c r="V8" i="11"/>
  <c r="X8" i="11"/>
  <c r="Z8" i="11"/>
  <c r="J19" i="11"/>
  <c r="L19" i="11"/>
  <c r="R19" i="11"/>
  <c r="T19" i="11"/>
  <c r="V19" i="11"/>
  <c r="X19" i="11"/>
  <c r="Z19" i="11"/>
  <c r="J15" i="11"/>
  <c r="L15" i="11"/>
  <c r="R15" i="11"/>
  <c r="T15" i="11"/>
  <c r="V15" i="11"/>
  <c r="X15" i="11"/>
  <c r="Z15" i="11"/>
  <c r="J20" i="11"/>
  <c r="L20" i="11"/>
  <c r="R20" i="11"/>
  <c r="T20" i="11"/>
  <c r="V20" i="11"/>
  <c r="X20" i="11"/>
  <c r="Z20" i="11"/>
  <c r="J18" i="11"/>
  <c r="L18" i="11"/>
  <c r="R18" i="11"/>
  <c r="T18" i="11"/>
  <c r="V18" i="11"/>
  <c r="X18" i="11"/>
  <c r="Z18" i="11"/>
  <c r="J9" i="11"/>
  <c r="L9" i="11"/>
  <c r="T9" i="11"/>
  <c r="V9" i="11"/>
  <c r="X9" i="11"/>
  <c r="Z9" i="11"/>
  <c r="J5" i="11"/>
  <c r="L5" i="11"/>
  <c r="T5" i="11"/>
  <c r="V5" i="11"/>
  <c r="X5" i="11"/>
  <c r="Z5" i="11"/>
  <c r="R14" i="11"/>
  <c r="R12" i="11"/>
  <c r="AA20" i="11" l="1"/>
  <c r="AA8" i="11"/>
  <c r="AA19" i="11"/>
  <c r="AA18" i="11"/>
  <c r="AA15" i="11"/>
  <c r="AA22" i="11"/>
  <c r="AA24" i="11"/>
  <c r="AA5" i="11"/>
  <c r="AA9" i="11"/>
  <c r="L12" i="11" l="1"/>
  <c r="T12" i="11"/>
  <c r="V12" i="11"/>
  <c r="X12" i="11"/>
  <c r="AA12" i="11" l="1"/>
  <c r="T14" i="11"/>
  <c r="J14" i="11" l="1"/>
  <c r="L14" i="11"/>
  <c r="V14" i="11"/>
  <c r="X14" i="11"/>
  <c r="AA14" i="11" l="1"/>
</calcChain>
</file>

<file path=xl/sharedStrings.xml><?xml version="1.0" encoding="utf-8"?>
<sst xmlns="http://schemas.openxmlformats.org/spreadsheetml/2006/main" count="657" uniqueCount="119">
  <si>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</si>
  <si>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</si>
  <si>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</si>
  <si>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</si>
  <si>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</si>
  <si>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</si>
  <si>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</si>
  <si>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</si>
  <si>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</si>
  <si>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</si>
  <si>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</si>
  <si>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</si>
  <si>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</si>
  <si>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</si>
  <si>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</si>
  <si>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</si>
  <si>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</si>
  <si>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</si>
  <si>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</si>
  <si>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</si>
  <si>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</si>
  <si>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</si>
  <si>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</si>
  <si>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</si>
  <si>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ΕΞΕΙΔΙΚΕΥΜΕΝΗ ΕΜΠΕΙΡΙΑ ΣΕ ΠΛΗΘΥΣΜΟ ΠΡΟΣΦΥΓΩΝ-ΜΕΤΑΝΑΣΤΩΝ (έως και 84 μήνες)</t>
  </si>
  <si>
    <t>ΠΡΟ-ΑΝΑΧΩΡΗΣΙΑΚΟ ΚΕΝΤΡΟ ΕΠΙΛΟΓΗΣ</t>
  </si>
  <si>
    <t xml:space="preserve">ΕΞΕΙΔΙΚΕΥΜΕΝΗ ΕΜΠΕΙΡΙΑ ΤΟΥΛΑΧΙΣΤΟΝ ΕΝΟΣ (1) ΕΤΟΥΣ ΣΕ ΠΛΗΘΥΣΜΟ ΠΡΟΣΦΥΓΩΝ-ΜΕΤΑΝΑΣΤΩΝ </t>
  </si>
  <si>
    <t>ΕΙΔΙΚΟΤΗΤΑ</t>
  </si>
  <si>
    <t>ΤΑΥΤΟΤΗΤΑ ΜΕΛΟΥΣ ΣΚΛΕ</t>
  </si>
  <si>
    <t xml:space="preserve">ΕΞΕΙΔΙΚΕΥΜΕΝΗ ΕΜΠΕΙΡΙΑ ΤΟΥΛΑΧΙΣΤΟΝ ΔΥΟ (2) ΕΤΩΝ ΣΕ ΠΛΗΘΥΣΜΟ ΠΡΟΣΦΥΓΩΝ-ΜΕΤΑΝΑΣΤΩΝ </t>
  </si>
  <si>
    <t>ΕΞΕΙΔΙΚΕΥΜΕΝΗ ΕΜΠΕΙΡΙΑ ΤΟΥΛΑΧΙΣΤΟΝ ΔΥΟ (2) ΕΤΩΝ ΣΕ ΠΛΗΘΥΣΜΟ ΠΡΟΣΦΥΓΩΝ-ΜΕΤΑΝΑΣΤΩΝ  (έως και 84 μήνες)</t>
  </si>
  <si>
    <t>ΑΙΤΙΟΛΟΓΙΑ ΑΠΟΡΡΙΨΗΣ</t>
  </si>
  <si>
    <t>ΤΕ ΚΟΙΝΩΝΙΚΩΝ ΛΕΙΤΟΥΡΓΩΝ</t>
  </si>
  <si>
    <t>ΑΜΥΓΔΑΛΕΖΑ</t>
  </si>
  <si>
    <t>ΔΕΚΑΒΑΛΛΑ</t>
  </si>
  <si>
    <t>ΑΘΑΝΑΣΙΑ</t>
  </si>
  <si>
    <t>ΤΑΥΡΟΣ</t>
  </si>
  <si>
    <t>ΜΗ ΠΡΟΣΚΟΜΙΣΗ ΠΑΡΑΣΤΑΤΙΚΩΝ ΤΕΚΜΗΡΙΩΣΗΣ ΕΜΠΕΙΡΙΑΣ</t>
  </si>
  <si>
    <t>ΚΟΡΙΝΘΟΣ</t>
  </si>
  <si>
    <t>ΜΗ ΚΑΤΟΧΗ ΕΜΠΕΙΡΙΑΣ ΌΠΩΣ ΑΠΑΙΤΕΙΤΑΙ ΑΠΌ ΠΡΟΣΚΛΗΣΗ</t>
  </si>
  <si>
    <t>ΔΗΜΗΤΡΟΚΑΛΛΗ</t>
  </si>
  <si>
    <t>ΑΡΤΕΜΙΣ</t>
  </si>
  <si>
    <t>ΔΡΑΜΑ</t>
  </si>
  <si>
    <t>ΜΗ ΠΡΟΣΚΟΜΙΣΗ ΑΠΟΔΕΙΚΤΙΚΟΥ ΑΣΦΑΛΙΣΤΙΚΟΥ ΦΟΡΕΑ ΓΙΑ ΤΕΚΜΗΡΙΩΣΗ ΕΜΠΕΙΡΙΑΣ</t>
  </si>
  <si>
    <t>ΤΑΥΛΑΤΟΣ</t>
  </si>
  <si>
    <t>ΓΕΩΡΓΙΟΣ</t>
  </si>
  <si>
    <t>ΞΑΝΘΗ</t>
  </si>
  <si>
    <t>ΠΕ ΚΟΙΝΩΝΙΚΩΝ ΛΕΙΤΟΥΡΓΩΝ</t>
  </si>
  <si>
    <t>ΛΟΝΤΟΥ</t>
  </si>
  <si>
    <t>ΧΡΗΣΤΙΝΑ</t>
  </si>
  <si>
    <t>ΤΑΥΡΟΥ</t>
  </si>
  <si>
    <t>ΜΗ ΚΑΤΟΧΗ ΕΜΠΕΙΡΙΑΣ ΔΥΟ ΕΤΩΝ ΠΟΥ ΑΠΑΙΤΕΙΤΑΙ ΑΠΌ ΠΡΟΣΚΛΗΣΗ</t>
  </si>
  <si>
    <t>ΜΑΡΙΑ</t>
  </si>
  <si>
    <t>ΜΟΥΡΑΤΙΔΗΣ</t>
  </si>
  <si>
    <t>ΙΩΑΝΝΗΣ</t>
  </si>
  <si>
    <t xml:space="preserve">ΜΑΥΡΟΜΑΤΗΣ </t>
  </si>
  <si>
    <t>ΑΛΕΞΑΝΔΡΙΔΗ</t>
  </si>
  <si>
    <t>ΕΛΕΝΗ</t>
  </si>
  <si>
    <t>ΠΑΠΑΔΗΜΗΤΡΙΟΥ</t>
  </si>
  <si>
    <t>ΠΑΡΑΣΚΕΥΗ</t>
  </si>
  <si>
    <t>ΛΕΠΟΥΡΗ</t>
  </si>
  <si>
    <t>ΛΟΡΕΝΑ</t>
  </si>
  <si>
    <t>ΣΤΑΥΡΟΥΛΑΚΗΣ</t>
  </si>
  <si>
    <t>ΜΙΧΑΗΛ</t>
  </si>
  <si>
    <t>ΜΗ ΠΡΟΣΚΟΜΙΣΗ ΑΠΑΙΤΟΥΜΕΝΗΣ ΒΕΒΑΙΩΣΗΣ ΑΣΦΑΛΙΣΤΙΚΟΥ ΦΟΡΕΑ ΓΙΑ ΤΕΚΜΗΡΙΩΣΗ ΕΜΠΕΙΡΙΑΣ ΌΠΩΣ ΖΗΤΕΙΤΑΙ ΑΠΌ ΠΡΟΣΚΛΗΣΗ</t>
  </si>
  <si>
    <t>ΛΕΓΚΑΤΑ</t>
  </si>
  <si>
    <t>ΒΑΛΕΝΤΙΝΑ</t>
  </si>
  <si>
    <t>ΔΗΜΗΤΡΙΑΔΗ</t>
  </si>
  <si>
    <t>ΧΑΡΙΚΛΕΙΑ</t>
  </si>
  <si>
    <t>ΔΗΛΟΥΔΗ</t>
  </si>
  <si>
    <t>ΝΙΚΟΛΕΤΤΑ</t>
  </si>
  <si>
    <t>ΟΡΕΣΤΙΑΔΑ</t>
  </si>
  <si>
    <t>ΜΗ ΚΑΤΟΧΗ ΕΜΠΕΙΡΙΑΣ ΩΣ ΑΠΑΙΤΕΙΤΑΙ ΑΠΌ ΠΡΟΣΚΛΗΣΗ</t>
  </si>
  <si>
    <t>ΛΑΦΑΖΑΝΗ</t>
  </si>
  <si>
    <t>ΓΚΙΚΑ</t>
  </si>
  <si>
    <t>ΔΗΜΗΤΡΑ</t>
  </si>
  <si>
    <t>1) ΜΗ ΤΕΚΜΗΡΙΩΣΗ ΕΜΠΕΙΡΙΑΣ ΩΣ ΑΠΑΙΤΕΙΤΑΙ ΑΠΌ ΠΡΟΣΚΛΗΣΗ
2) ΜΗ ΠΡΟΣΚΟΜΙΣΗ ΥΠΕΥΘΥΝΗΣ ΔΗΛΩΣΗΣ ΠΕΡΙ ΑΛΗΘΩΝ ΣΤΟΙΧΕΙΩΝ</t>
  </si>
  <si>
    <t>ΒΕΝΕΤΣΑΝΟΥ</t>
  </si>
  <si>
    <t>3977
4006</t>
  </si>
  <si>
    <t>9/5/2025
9/5/2025</t>
  </si>
  <si>
    <t>ΜΑΤΖΙΑΡΗ</t>
  </si>
  <si>
    <t>ΕΛΛΗ</t>
  </si>
  <si>
    <t>ΤΣΙΟΥΡΗ</t>
  </si>
  <si>
    <t>ΕΙΡΗΝΗ-ΧΡΥΣΟΒΑΛΑΝΤΟΥ</t>
  </si>
  <si>
    <t>1) ΜΗ ΚΑΤΟΧΗ ΕΜΠΕΙΡΙΑΣ ΩΣ ΑΠΑΙΤΕΙΤΑΙ ΑΠΌ ΠΡΟΣΚΛΗΣΗ
2) ΜΗ ΠΡΟΣΚΟΜΙΣΗ ΥΠΕΥΘΥΝΗΣ ΔΗΛΩΣΗΣ ΠΕΡΙ ΑΛΗΘΩΝ ΣΤΟΙΧΕΙΩΝ</t>
  </si>
  <si>
    <t>ΚΑΡΑΝΙΚΟΛΟΠΟΥΛΟΥ</t>
  </si>
  <si>
    <t>ΑΙΚΑΤΕΡΙΝΗ</t>
  </si>
  <si>
    <t>ΠΑΠΑ</t>
  </si>
  <si>
    <t>ΣΤΕΦΑΝΙΑ</t>
  </si>
  <si>
    <t>13/5/2025
(αποστολή 8/5/2025)</t>
  </si>
  <si>
    <t>13/5/2025
(αποστολή 9/5/2025)</t>
  </si>
  <si>
    <t>ΜΗ ΕΜΠΡΟΘΕΣΜΗ ΑΙΤΗΣΗ</t>
  </si>
  <si>
    <t>12/5/2025
(αποστολή 8/5/2025)</t>
  </si>
  <si>
    <t>ΕΡΓΟ 3 - ΠΕ ή ΤΕ ΚΟΙΝΩΝΙΚΩΝ ΛΕΙΤΟΥΡΓΩΝ 
1. ΠΙΝΑΚΑΣ ΑΠΟΡΡΙΠΤΕΩΝ</t>
  </si>
  <si>
    <t>ΜΗ ΠΡΟΣΚΟΜΙΣΗ ΥΠΕΥΘΥΝΗΣ ΔΗΛΩΣΗΣ ΕΜΠΕΙΡΙΑΣ ΩΣ ΑΠΑΙΤΕΙΤΑΙ ΑΠΌ ΠΡΟΣΚΛΗΣΗ</t>
  </si>
  <si>
    <t>ΕΡΓΟ 3 - ΠΕ ή ΤΕ ΚΟΙΝΩΝΙΚΩΝ ΛΕΙΤΟΥΡΓΩΝ 
2. ΠΙΝΑΚΑΣ ΚΑΤΑΤΑΞΗΣ</t>
  </si>
  <si>
    <t>ΕΡΓΟ 3 - ΠΕ ή ΤΕ ΚΟΙΝΩΝΙΚΩΝ ΛΕΙΤΟΥΡΓΩΝ 
ΠΡΟ-ΑΝΑΧΩΡΗΣΙΑΚΟ ΚΕΝΤΡΟ ΚΡΑΤΗΣΗΣ ΑΜΥΓΔΑΛΕΖΑΣ
3. ΠΙΝΑΚΑΣ ΠΡΟΣΛΗΠΤΕΩΝ</t>
  </si>
  <si>
    <t>ΕΡΓΟ 3 - ΠΕ ή ΤΕ ΚΟΙΝΩΝΙΚΩΝ ΛΕΙΤΟΥΡΓΩΝ 
ΠΡΟ-ΑΝΑΧΩΡΗΣΙΑΚΟ ΚΕΝΤΡΟ ΚΡΑΤΗΣΗΣ ΤΑΥΡΟΥ
3. ΠΙΝΑΚΑΣ ΠΡΟΣΛΗΠΤΕΩΝ</t>
  </si>
  <si>
    <t>ΕΡΓΟ 3 - ΠΕ ή ΤΕ ΚΟΙΝΩΝΙΚΩΝ ΛΕΙΤΟΥΡΓΩΝ 
ΠΡΟ-ΑΝΑΧΩΡΗΣΙΑΚΟ ΚΕΝΤΡΟ ΚΡΑΤΗΣΗΣ ΚΟΡΙΝΘΟΥ
3. ΠΙΝΑΚΑΣ ΠΡΟΣΛΗΠΤΕΩΝ</t>
  </si>
  <si>
    <t>ΕΡΓΟ 3 - ΠΕ ή ΤΕ ΚΟΙΝΩΝΙΚΩΝ ΛΕΙΤΟΥΡΓΩΝ 
ΠΡΟ-ΑΝΑΧΩΡΗΣΙΑΚΟ ΚΕΝΤΡΟ ΚΡΑΤΗΣΗΣ ΞΑΝΘΗΣ
3. ΠΙΝΑΚΑΣ ΠΡΟΣΛΗΠΤΕΩΝ</t>
  </si>
  <si>
    <t>ΕΡΓΟ 3 - ΠΕ ή ΤΕ ΚΟΙΝΩΝΙΚΩΝ ΛΕΙΤΟΥΡΓΩΝ 
ΠΡΟ-ΑΝΑΧΩΡΗΣΙΑΚΟ ΚΕΝΤΡΟ ΚΡΑΤΗΣΗΣ ΔΡΑΜΑΣ
3. ΠΙΝΑΚΑΣ ΠΡΟΣΛΗΠΤΕΩΝ</t>
  </si>
  <si>
    <t>ΕΡΓΟ 3 - ΠΕ ή ΤΕ ΚΟΙΝΩΝΙΚΩΝ ΛΕΙΤΟΥΡΓΩΝ 
ΠΡΟ-ΑΝΑΧΩΡΗΣΙΑΚΟ ΚΕΝΤΡΟ ΚΡΑΤΗΣΗΣ ΟΡΕΣΤΙΑΔΑΣ
3. ΠΙΝΑΚΑΣ ΠΡΟΣΛΗΠΤΕΩΝ</t>
  </si>
  <si>
    <t>Γ****</t>
  </si>
  <si>
    <t>Π****</t>
  </si>
  <si>
    <t>Ζ****</t>
  </si>
  <si>
    <t>Τ****</t>
  </si>
  <si>
    <t>Σ****</t>
  </si>
  <si>
    <t>Α****</t>
  </si>
  <si>
    <t>Ι****</t>
  </si>
  <si>
    <t>Κ****</t>
  </si>
  <si>
    <t>Μ****</t>
  </si>
  <si>
    <t>Φ****</t>
  </si>
  <si>
    <t>Χ****</t>
  </si>
  <si>
    <t>Δ****</t>
  </si>
  <si>
    <t>Λ****</t>
  </si>
  <si>
    <t>Ε****</t>
  </si>
  <si>
    <t>Θ****</t>
  </si>
  <si>
    <t>Η****</t>
  </si>
  <si>
    <t>Ν****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</si>
</sst>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4967-1226-45FF-95BC-96B65A60964C}">
  <sheetPr>
    <pageSetUpPr fitToPage="1"/>
  </sheetPr>
  <dimension ref="A1:AR22"/>
  <sheetViews>
    <sheetView tabSelected="1" workbookViewId="0">
      <selection activeCell="D22" sqref="D22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2.85546875" style="1" customWidth="1"/>
    <col min="5" max="5" width="23.28515625" style="1" customWidth="1"/>
    <col min="6" max="6" width="19" style="1" customWidth="1"/>
    <col min="7" max="7" width="20.7109375" style="1" customWidth="1"/>
    <col min="8" max="9" width="10.85546875" style="1" hidden="1" customWidth="1"/>
    <col min="10" max="10" width="7.28515625" style="1" hidden="1" customWidth="1"/>
    <col min="11" max="11" width="11.42578125" style="1" hidden="1" customWidth="1"/>
    <col min="12" max="12" width="8" style="1" hidden="1" customWidth="1"/>
    <col min="13" max="13" width="10.85546875" style="1" hidden="1" customWidth="1"/>
    <col min="14" max="15" width="15.42578125" style="1" hidden="1" customWidth="1"/>
    <col min="16" max="17" width="14.42578125" style="1" hidden="1" customWidth="1"/>
    <col min="18" max="18" width="15.85546875" style="1" hidden="1" customWidth="1"/>
    <col min="19" max="19" width="7.28515625" style="1" hidden="1" customWidth="1"/>
    <col min="20" max="20" width="11.42578125" style="1" hidden="1" customWidth="1"/>
    <col min="21" max="21" width="7.85546875" style="1" hidden="1" customWidth="1"/>
    <col min="22" max="22" width="9.7109375" style="1" hidden="1" customWidth="1"/>
    <col min="23" max="23" width="7.28515625" style="1" hidden="1" customWidth="1"/>
    <col min="24" max="24" width="17.28515625" style="1" hidden="1" customWidth="1"/>
    <col min="25" max="25" width="8" style="1" hidden="1" customWidth="1"/>
    <col min="26" max="26" width="27.140625" style="20" customWidth="1"/>
    <col min="27" max="27" width="9.140625" style="1"/>
    <col min="28" max="28" width="22.85546875" style="1" customWidth="1"/>
    <col min="29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ht="66" customHeight="1" x14ac:dyDescent="0.25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Q1" s="1" t="s">
        <v>10</v>
      </c>
      <c r="AR1" s="1" t="s">
        <v>5</v>
      </c>
    </row>
    <row r="2" spans="1:44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3"/>
      <c r="L2" s="3"/>
      <c r="M2" s="3"/>
      <c r="N2" s="12"/>
      <c r="O2" s="12"/>
      <c r="P2" s="4"/>
      <c r="Q2" s="15"/>
      <c r="R2" s="5"/>
      <c r="S2" s="6"/>
      <c r="T2" s="3"/>
      <c r="U2" s="3"/>
      <c r="V2" s="3"/>
      <c r="W2" s="3"/>
      <c r="X2" s="6"/>
      <c r="Y2" s="6"/>
      <c r="Z2" s="21"/>
      <c r="AQ2" s="1" t="s">
        <v>19</v>
      </c>
      <c r="AR2" s="1" t="s">
        <v>21</v>
      </c>
    </row>
    <row r="3" spans="1:44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4" t="s">
        <v>0</v>
      </c>
      <c r="I3" s="34"/>
      <c r="J3" s="34"/>
      <c r="K3" s="38"/>
      <c r="L3" s="38"/>
      <c r="M3" s="38"/>
      <c r="N3" s="35"/>
      <c r="O3" s="35"/>
      <c r="P3" s="39"/>
      <c r="Q3" s="14"/>
      <c r="R3" s="32" t="s">
        <v>9</v>
      </c>
      <c r="S3" s="33"/>
      <c r="T3" s="33"/>
      <c r="U3" s="33"/>
      <c r="V3" s="33"/>
      <c r="W3" s="33"/>
      <c r="X3" s="33"/>
      <c r="Y3" s="34"/>
      <c r="Z3" s="22"/>
      <c r="AR3" s="1" t="s">
        <v>20</v>
      </c>
    </row>
    <row r="4" spans="1:44" s="11" customFormat="1" ht="107.2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13" t="s">
        <v>15</v>
      </c>
      <c r="F4" s="13" t="s">
        <v>27</v>
      </c>
      <c r="G4" s="8" t="s">
        <v>25</v>
      </c>
      <c r="H4" s="10" t="s">
        <v>12</v>
      </c>
      <c r="I4" s="10" t="s">
        <v>22</v>
      </c>
      <c r="J4" s="7" t="s">
        <v>8</v>
      </c>
      <c r="K4" s="7" t="s">
        <v>4</v>
      </c>
      <c r="L4" s="7" t="s">
        <v>8</v>
      </c>
      <c r="M4" s="7" t="s">
        <v>11</v>
      </c>
      <c r="N4" s="7" t="s">
        <v>23</v>
      </c>
      <c r="O4" s="7" t="s">
        <v>26</v>
      </c>
      <c r="P4" s="8" t="s">
        <v>2</v>
      </c>
      <c r="Q4" s="16"/>
      <c r="R4" s="9" t="s">
        <v>3</v>
      </c>
      <c r="S4" s="10" t="s">
        <v>8</v>
      </c>
      <c r="T4" s="7" t="s">
        <v>6</v>
      </c>
      <c r="U4" s="7" t="s">
        <v>8</v>
      </c>
      <c r="V4" s="7" t="s">
        <v>7</v>
      </c>
      <c r="W4" s="7" t="s">
        <v>8</v>
      </c>
      <c r="X4" s="7" t="s">
        <v>24</v>
      </c>
      <c r="Y4" s="7" t="s">
        <v>8</v>
      </c>
      <c r="Z4" s="26" t="s">
        <v>31</v>
      </c>
    </row>
    <row r="5" spans="1:44" ht="45" x14ac:dyDescent="0.25">
      <c r="A5" s="3">
        <v>1</v>
      </c>
      <c r="B5" s="7">
        <v>3542</v>
      </c>
      <c r="C5" s="19">
        <v>45777</v>
      </c>
      <c r="D5" s="7" t="s">
        <v>102</v>
      </c>
      <c r="E5" s="7" t="s">
        <v>103</v>
      </c>
      <c r="F5" s="13" t="s">
        <v>32</v>
      </c>
      <c r="G5" s="8" t="s">
        <v>33</v>
      </c>
      <c r="H5" s="6"/>
      <c r="I5" s="6"/>
      <c r="J5" s="6"/>
      <c r="K5" s="3"/>
      <c r="L5" s="3"/>
      <c r="M5" s="3"/>
      <c r="N5" s="12"/>
      <c r="O5" s="12"/>
      <c r="P5" s="12"/>
      <c r="Q5" s="4"/>
      <c r="R5" s="15"/>
      <c r="S5" s="5"/>
      <c r="T5" s="6"/>
      <c r="U5" s="3"/>
      <c r="V5" s="3"/>
      <c r="W5" s="3"/>
      <c r="X5" s="3"/>
      <c r="Y5" s="6"/>
      <c r="Z5" s="23" t="s">
        <v>37</v>
      </c>
    </row>
    <row r="6" spans="1:44" ht="45" x14ac:dyDescent="0.25">
      <c r="A6" s="3">
        <v>2</v>
      </c>
      <c r="B6" s="7">
        <v>3543</v>
      </c>
      <c r="C6" s="19">
        <v>45777</v>
      </c>
      <c r="D6" s="7" t="s">
        <v>102</v>
      </c>
      <c r="E6" s="7" t="s">
        <v>104</v>
      </c>
      <c r="F6" s="13" t="s">
        <v>32</v>
      </c>
      <c r="G6" s="8" t="s">
        <v>38</v>
      </c>
      <c r="H6" s="6"/>
      <c r="I6" s="6"/>
      <c r="J6" s="6"/>
      <c r="K6" s="3"/>
      <c r="L6" s="3"/>
      <c r="M6" s="3"/>
      <c r="N6" s="12"/>
      <c r="O6" s="12"/>
      <c r="P6" s="12"/>
      <c r="Q6" s="4"/>
      <c r="R6" s="15"/>
      <c r="S6" s="5"/>
      <c r="T6" s="6"/>
      <c r="U6" s="3"/>
      <c r="V6" s="3"/>
      <c r="W6" s="3"/>
      <c r="X6" s="3"/>
      <c r="Y6" s="6"/>
      <c r="Z6" s="23" t="s">
        <v>39</v>
      </c>
    </row>
    <row r="7" spans="1:44" ht="60" x14ac:dyDescent="0.25">
      <c r="A7" s="3">
        <v>3</v>
      </c>
      <c r="B7" s="7">
        <v>3618</v>
      </c>
      <c r="C7" s="19">
        <v>45779</v>
      </c>
      <c r="D7" s="7" t="s">
        <v>105</v>
      </c>
      <c r="E7" s="7" t="s">
        <v>106</v>
      </c>
      <c r="F7" s="13" t="s">
        <v>32</v>
      </c>
      <c r="G7" s="8" t="s">
        <v>42</v>
      </c>
      <c r="H7" s="6"/>
      <c r="I7" s="6"/>
      <c r="J7" s="6"/>
      <c r="K7" s="3"/>
      <c r="L7" s="3"/>
      <c r="M7" s="3"/>
      <c r="N7" s="12"/>
      <c r="O7" s="12"/>
      <c r="P7" s="12"/>
      <c r="Q7" s="4"/>
      <c r="R7" s="15"/>
      <c r="S7" s="5"/>
      <c r="T7" s="6"/>
      <c r="U7" s="3"/>
      <c r="V7" s="3"/>
      <c r="W7" s="3"/>
      <c r="X7" s="3"/>
      <c r="Y7" s="6"/>
      <c r="Z7" s="23" t="s">
        <v>43</v>
      </c>
    </row>
    <row r="8" spans="1:44" ht="45" x14ac:dyDescent="0.25">
      <c r="A8" s="3">
        <v>4</v>
      </c>
      <c r="B8" s="7">
        <v>3515</v>
      </c>
      <c r="C8" s="19">
        <v>45777</v>
      </c>
      <c r="D8" s="7" t="s">
        <v>107</v>
      </c>
      <c r="E8" s="7" t="s">
        <v>108</v>
      </c>
      <c r="F8" s="13" t="s">
        <v>47</v>
      </c>
      <c r="G8" s="8" t="s">
        <v>50</v>
      </c>
      <c r="H8" s="6"/>
      <c r="I8" s="6"/>
      <c r="J8" s="6"/>
      <c r="K8" s="3"/>
      <c r="L8" s="3"/>
      <c r="M8" s="3"/>
      <c r="N8" s="12"/>
      <c r="O8" s="12"/>
      <c r="P8" s="12"/>
      <c r="Q8" s="4"/>
      <c r="R8" s="15"/>
      <c r="S8" s="5"/>
      <c r="T8" s="6"/>
      <c r="U8" s="3"/>
      <c r="V8" s="3"/>
      <c r="W8" s="3"/>
      <c r="X8" s="3"/>
      <c r="Y8" s="6"/>
      <c r="Z8" s="23" t="s">
        <v>51</v>
      </c>
    </row>
    <row r="9" spans="1:44" ht="45" x14ac:dyDescent="0.25">
      <c r="A9" s="3">
        <v>5</v>
      </c>
      <c r="B9" s="7">
        <v>3675</v>
      </c>
      <c r="C9" s="19">
        <v>45782</v>
      </c>
      <c r="D9" s="7" t="s">
        <v>109</v>
      </c>
      <c r="E9" s="7" t="s">
        <v>110</v>
      </c>
      <c r="F9" s="13" t="s">
        <v>47</v>
      </c>
      <c r="G9" s="8" t="s">
        <v>42</v>
      </c>
      <c r="H9" s="6"/>
      <c r="I9" s="6"/>
      <c r="J9" s="6"/>
      <c r="K9" s="3"/>
      <c r="L9" s="3"/>
      <c r="M9" s="3"/>
      <c r="N9" s="12"/>
      <c r="O9" s="12"/>
      <c r="P9" s="12"/>
      <c r="Q9" s="4"/>
      <c r="R9" s="15"/>
      <c r="S9" s="5"/>
      <c r="T9" s="6"/>
      <c r="U9" s="3"/>
      <c r="V9" s="3"/>
      <c r="W9" s="3"/>
      <c r="X9" s="3"/>
      <c r="Y9" s="6"/>
      <c r="Z9" s="23" t="s">
        <v>39</v>
      </c>
    </row>
    <row r="10" spans="1:44" ht="90" x14ac:dyDescent="0.25">
      <c r="A10" s="3">
        <v>6</v>
      </c>
      <c r="B10" s="7">
        <v>3734</v>
      </c>
      <c r="C10" s="19">
        <v>45783</v>
      </c>
      <c r="D10" s="7" t="s">
        <v>109</v>
      </c>
      <c r="E10" s="7" t="s">
        <v>111</v>
      </c>
      <c r="F10" s="13" t="s">
        <v>47</v>
      </c>
      <c r="G10" s="8" t="s">
        <v>38</v>
      </c>
      <c r="H10" s="6"/>
      <c r="I10" s="6"/>
      <c r="J10" s="6"/>
      <c r="K10" s="3"/>
      <c r="L10" s="3"/>
      <c r="M10" s="3"/>
      <c r="N10" s="12"/>
      <c r="O10" s="12"/>
      <c r="P10" s="12"/>
      <c r="Q10" s="4"/>
      <c r="R10" s="15"/>
      <c r="S10" s="5"/>
      <c r="T10" s="6"/>
      <c r="U10" s="3"/>
      <c r="V10" s="3"/>
      <c r="W10" s="3"/>
      <c r="X10" s="3"/>
      <c r="Y10" s="6"/>
      <c r="Z10" s="23" t="s">
        <v>64</v>
      </c>
    </row>
    <row r="11" spans="1:44" ht="30" x14ac:dyDescent="0.25">
      <c r="A11" s="3">
        <v>7</v>
      </c>
      <c r="B11" s="7">
        <v>3772</v>
      </c>
      <c r="C11" s="19">
        <v>45783</v>
      </c>
      <c r="D11" s="7" t="s">
        <v>112</v>
      </c>
      <c r="E11" s="7" t="s">
        <v>104</v>
      </c>
      <c r="F11" s="13" t="s">
        <v>32</v>
      </c>
      <c r="G11" s="8" t="s">
        <v>46</v>
      </c>
      <c r="H11" s="6"/>
      <c r="I11" s="6"/>
      <c r="J11" s="6"/>
      <c r="K11" s="3"/>
      <c r="L11" s="3"/>
      <c r="M11" s="3"/>
      <c r="N11" s="12"/>
      <c r="O11" s="12"/>
      <c r="P11" s="12"/>
      <c r="Q11" s="4"/>
      <c r="R11" s="15"/>
      <c r="S11" s="5"/>
      <c r="T11" s="6"/>
      <c r="U11" s="3"/>
      <c r="V11" s="3"/>
      <c r="W11" s="3"/>
      <c r="X11" s="3"/>
      <c r="Y11" s="6"/>
      <c r="Z11" s="23" t="s">
        <v>72</v>
      </c>
    </row>
    <row r="12" spans="1:44" ht="30" x14ac:dyDescent="0.25">
      <c r="A12" s="3">
        <v>8</v>
      </c>
      <c r="B12" s="7">
        <v>3929</v>
      </c>
      <c r="C12" s="19">
        <v>45785</v>
      </c>
      <c r="D12" s="7" t="s">
        <v>110</v>
      </c>
      <c r="E12" s="7" t="s">
        <v>113</v>
      </c>
      <c r="F12" s="13" t="s">
        <v>47</v>
      </c>
      <c r="G12" s="8" t="s">
        <v>36</v>
      </c>
      <c r="H12" s="6"/>
      <c r="I12" s="6"/>
      <c r="J12" s="6"/>
      <c r="K12" s="3"/>
      <c r="L12" s="3"/>
      <c r="M12" s="3"/>
      <c r="N12" s="12"/>
      <c r="O12" s="12"/>
      <c r="P12" s="12"/>
      <c r="Q12" s="4"/>
      <c r="R12" s="15"/>
      <c r="S12" s="5"/>
      <c r="T12" s="6"/>
      <c r="U12" s="3"/>
      <c r="V12" s="3"/>
      <c r="W12" s="3"/>
      <c r="X12" s="3"/>
      <c r="Y12" s="6"/>
      <c r="Z12" s="23" t="s">
        <v>72</v>
      </c>
    </row>
    <row r="13" spans="1:44" ht="30" x14ac:dyDescent="0.25">
      <c r="A13" s="3">
        <v>9</v>
      </c>
      <c r="B13" s="7">
        <v>3985</v>
      </c>
      <c r="C13" s="19">
        <v>45786</v>
      </c>
      <c r="D13" s="7" t="s">
        <v>109</v>
      </c>
      <c r="E13" s="7" t="s">
        <v>108</v>
      </c>
      <c r="F13" s="13" t="s">
        <v>47</v>
      </c>
      <c r="G13" s="8" t="s">
        <v>36</v>
      </c>
      <c r="H13" s="6"/>
      <c r="I13" s="6"/>
      <c r="J13" s="6"/>
      <c r="K13" s="3"/>
      <c r="L13" s="3"/>
      <c r="M13" s="3"/>
      <c r="N13" s="12"/>
      <c r="O13" s="12"/>
      <c r="P13" s="12"/>
      <c r="Q13" s="4"/>
      <c r="R13" s="15"/>
      <c r="S13" s="5"/>
      <c r="T13" s="6"/>
      <c r="U13" s="3"/>
      <c r="V13" s="3"/>
      <c r="W13" s="3"/>
      <c r="X13" s="3"/>
      <c r="Y13" s="6"/>
      <c r="Z13" s="23" t="s">
        <v>72</v>
      </c>
    </row>
    <row r="14" spans="1:44" ht="90" x14ac:dyDescent="0.25">
      <c r="A14" s="3">
        <v>10</v>
      </c>
      <c r="B14" s="7">
        <v>3987</v>
      </c>
      <c r="C14" s="19">
        <v>45785</v>
      </c>
      <c r="D14" s="7" t="s">
        <v>114</v>
      </c>
      <c r="E14" s="7" t="s">
        <v>115</v>
      </c>
      <c r="F14" s="13" t="s">
        <v>47</v>
      </c>
      <c r="G14" s="8" t="s">
        <v>36</v>
      </c>
      <c r="H14" s="6"/>
      <c r="I14" s="6"/>
      <c r="J14" s="6"/>
      <c r="K14" s="3"/>
      <c r="L14" s="3"/>
      <c r="M14" s="3"/>
      <c r="N14" s="12"/>
      <c r="O14" s="12"/>
      <c r="P14" s="12"/>
      <c r="Q14" s="4"/>
      <c r="R14" s="15"/>
      <c r="S14" s="5"/>
      <c r="T14" s="6"/>
      <c r="U14" s="3"/>
      <c r="V14" s="3"/>
      <c r="W14" s="3"/>
      <c r="X14" s="3"/>
      <c r="Y14" s="6"/>
      <c r="Z14" s="23" t="s">
        <v>76</v>
      </c>
    </row>
    <row r="15" spans="1:44" ht="30" x14ac:dyDescent="0.25">
      <c r="A15" s="3">
        <v>11</v>
      </c>
      <c r="B15" s="7">
        <v>4030</v>
      </c>
      <c r="C15" s="19">
        <v>45789</v>
      </c>
      <c r="D15" s="7" t="s">
        <v>106</v>
      </c>
      <c r="E15" s="7" t="s">
        <v>116</v>
      </c>
      <c r="F15" s="13" t="s">
        <v>47</v>
      </c>
      <c r="G15" s="8" t="s">
        <v>36</v>
      </c>
      <c r="H15" s="6"/>
      <c r="I15" s="6"/>
      <c r="J15" s="6"/>
      <c r="K15" s="3"/>
      <c r="L15" s="3"/>
      <c r="M15" s="3"/>
      <c r="N15" s="12"/>
      <c r="O15" s="12"/>
      <c r="P15" s="12"/>
      <c r="Q15" s="4"/>
      <c r="R15" s="15"/>
      <c r="S15" s="5"/>
      <c r="T15" s="6"/>
      <c r="U15" s="3"/>
      <c r="V15" s="3"/>
      <c r="W15" s="3"/>
      <c r="X15" s="3"/>
      <c r="Y15" s="6"/>
      <c r="Z15" s="23" t="s">
        <v>72</v>
      </c>
    </row>
    <row r="16" spans="1:44" ht="90" x14ac:dyDescent="0.25">
      <c r="A16" s="3">
        <v>12</v>
      </c>
      <c r="B16" s="7">
        <v>4027</v>
      </c>
      <c r="C16" s="19">
        <v>45789</v>
      </c>
      <c r="D16" s="7" t="s">
        <v>110</v>
      </c>
      <c r="E16" s="7" t="s">
        <v>117</v>
      </c>
      <c r="F16" s="13" t="s">
        <v>47</v>
      </c>
      <c r="G16" s="8" t="s">
        <v>36</v>
      </c>
      <c r="H16" s="6"/>
      <c r="I16" s="6"/>
      <c r="J16" s="6"/>
      <c r="K16" s="3"/>
      <c r="L16" s="3"/>
      <c r="M16" s="3"/>
      <c r="N16" s="12"/>
      <c r="O16" s="12"/>
      <c r="P16" s="12"/>
      <c r="Q16" s="4"/>
      <c r="R16" s="15"/>
      <c r="S16" s="5"/>
      <c r="T16" s="6"/>
      <c r="U16" s="3"/>
      <c r="V16" s="3"/>
      <c r="W16" s="3"/>
      <c r="X16" s="3"/>
      <c r="Y16" s="6"/>
      <c r="Z16" s="23" t="s">
        <v>84</v>
      </c>
    </row>
    <row r="17" spans="1:26" ht="30" x14ac:dyDescent="0.25">
      <c r="A17" s="3">
        <v>13</v>
      </c>
      <c r="B17" s="7">
        <v>4051</v>
      </c>
      <c r="C17" s="19">
        <v>45789</v>
      </c>
      <c r="D17" s="7" t="s">
        <v>105</v>
      </c>
      <c r="E17" s="7" t="s">
        <v>110</v>
      </c>
      <c r="F17" s="13" t="s">
        <v>47</v>
      </c>
      <c r="G17" s="8" t="s">
        <v>36</v>
      </c>
      <c r="H17" s="6"/>
      <c r="I17" s="6"/>
      <c r="J17" s="6"/>
      <c r="K17" s="3"/>
      <c r="L17" s="3"/>
      <c r="M17" s="3"/>
      <c r="N17" s="12"/>
      <c r="O17" s="12"/>
      <c r="P17" s="12"/>
      <c r="Q17" s="4"/>
      <c r="R17" s="15"/>
      <c r="S17" s="5"/>
      <c r="T17" s="6"/>
      <c r="U17" s="3"/>
      <c r="V17" s="3"/>
      <c r="W17" s="3"/>
      <c r="X17" s="3"/>
      <c r="Y17" s="6"/>
      <c r="Z17" s="23" t="s">
        <v>72</v>
      </c>
    </row>
    <row r="18" spans="1:26" ht="45" x14ac:dyDescent="0.25">
      <c r="A18" s="3">
        <v>14</v>
      </c>
      <c r="B18" s="7">
        <v>4103</v>
      </c>
      <c r="C18" s="19" t="s">
        <v>89</v>
      </c>
      <c r="D18" s="7" t="s">
        <v>112</v>
      </c>
      <c r="E18" s="7" t="s">
        <v>113</v>
      </c>
      <c r="F18" s="13" t="s">
        <v>47</v>
      </c>
      <c r="G18" s="8" t="s">
        <v>42</v>
      </c>
      <c r="H18" s="6"/>
      <c r="I18" s="6"/>
      <c r="J18" s="6"/>
      <c r="K18" s="3"/>
      <c r="L18" s="3"/>
      <c r="M18" s="3"/>
      <c r="N18" s="12"/>
      <c r="O18" s="12"/>
      <c r="P18" s="12"/>
      <c r="Q18" s="4"/>
      <c r="R18" s="15"/>
      <c r="S18" s="5"/>
      <c r="T18" s="6"/>
      <c r="U18" s="3"/>
      <c r="V18" s="3"/>
      <c r="W18" s="3"/>
      <c r="X18" s="3"/>
      <c r="Y18" s="6"/>
      <c r="Z18" s="23" t="s">
        <v>72</v>
      </c>
    </row>
    <row r="19" spans="1:26" ht="45" x14ac:dyDescent="0.25">
      <c r="A19" s="3">
        <v>15</v>
      </c>
      <c r="B19" s="7">
        <v>4104</v>
      </c>
      <c r="C19" s="19" t="s">
        <v>90</v>
      </c>
      <c r="D19" s="7" t="s">
        <v>106</v>
      </c>
      <c r="E19" s="7" t="s">
        <v>118</v>
      </c>
      <c r="F19" s="13" t="s">
        <v>47</v>
      </c>
      <c r="G19" s="8" t="s">
        <v>38</v>
      </c>
      <c r="H19" s="6"/>
      <c r="I19" s="6"/>
      <c r="J19" s="6"/>
      <c r="K19" s="3"/>
      <c r="L19" s="3"/>
      <c r="M19" s="3"/>
      <c r="N19" s="12"/>
      <c r="O19" s="12"/>
      <c r="P19" s="12"/>
      <c r="Q19" s="4"/>
      <c r="R19" s="15"/>
      <c r="S19" s="5"/>
      <c r="T19" s="6"/>
      <c r="U19" s="3"/>
      <c r="V19" s="3"/>
      <c r="W19" s="3"/>
      <c r="X19" s="3"/>
      <c r="Y19" s="6"/>
      <c r="Z19" s="23" t="s">
        <v>91</v>
      </c>
    </row>
    <row r="20" spans="1:26" ht="45" x14ac:dyDescent="0.25">
      <c r="A20" s="3">
        <v>16</v>
      </c>
      <c r="B20" s="7">
        <v>4024</v>
      </c>
      <c r="C20" s="19" t="s">
        <v>92</v>
      </c>
      <c r="D20" s="7" t="s">
        <v>110</v>
      </c>
      <c r="E20" s="7" t="s">
        <v>112</v>
      </c>
      <c r="F20" s="13" t="s">
        <v>47</v>
      </c>
      <c r="G20" s="8" t="s">
        <v>36</v>
      </c>
      <c r="H20" s="6"/>
      <c r="I20" s="6"/>
      <c r="J20" s="6"/>
      <c r="K20" s="3"/>
      <c r="L20" s="3"/>
      <c r="M20" s="3"/>
      <c r="N20" s="12"/>
      <c r="O20" s="12"/>
      <c r="P20" s="12"/>
      <c r="Q20" s="4"/>
      <c r="R20" s="15"/>
      <c r="S20" s="5"/>
      <c r="T20" s="6"/>
      <c r="U20" s="3"/>
      <c r="V20" s="3"/>
      <c r="W20" s="3"/>
      <c r="X20" s="3"/>
      <c r="Y20" s="6"/>
      <c r="Z20" s="23" t="s">
        <v>72</v>
      </c>
    </row>
    <row r="21" spans="1:26" ht="60" x14ac:dyDescent="0.25">
      <c r="A21" s="3">
        <v>17</v>
      </c>
      <c r="B21" s="7">
        <v>3474</v>
      </c>
      <c r="C21" s="19">
        <v>45776</v>
      </c>
      <c r="D21" s="7" t="s">
        <v>110</v>
      </c>
      <c r="E21" s="7" t="s">
        <v>107</v>
      </c>
      <c r="F21" s="13" t="s">
        <v>32</v>
      </c>
      <c r="G21" s="8" t="s">
        <v>33</v>
      </c>
      <c r="H21" s="6"/>
      <c r="I21" s="6"/>
      <c r="J21" s="6"/>
      <c r="K21" s="3"/>
      <c r="L21" s="3"/>
      <c r="M21" s="3"/>
      <c r="N21" s="12"/>
      <c r="O21" s="12"/>
      <c r="P21" s="12"/>
      <c r="Q21" s="4"/>
      <c r="R21" s="15"/>
      <c r="S21" s="5"/>
      <c r="T21" s="6"/>
      <c r="U21" s="3"/>
      <c r="V21" s="3"/>
      <c r="W21" s="3"/>
      <c r="X21" s="3"/>
      <c r="Y21" s="6"/>
      <c r="Z21" s="23" t="s">
        <v>94</v>
      </c>
    </row>
    <row r="22" spans="1:26" x14ac:dyDescent="0.25">
      <c r="B22" s="11"/>
      <c r="C22" s="27"/>
      <c r="D22" s="11"/>
      <c r="E22" s="11"/>
    </row>
  </sheetData>
  <sheetProtection algorithmName="SHA-512" hashValue="rQsNJAhb51OczPNh/dRHrTaEBwfjlP3AomBqZZTAjrXhfqj+qt2M9KpNMSLEtuMiYuvrYaegyTFxg+NlTLDGaA==" saltValue="w6hhOe6oqYhlQh4p70ANyg==" spinCount="100000" sheet="1" formatCells="0" formatColumns="0" formatRows="0" insertColumns="0" insertRows="0" insertHyperlinks="0" deleteColumns="0" deleteRows="0" sort="0" autoFilter="0" pivotTables="0"/>
  <mergeCells count="4">
    <mergeCell ref="A1:Z1"/>
    <mergeCell ref="R3:Y3"/>
    <mergeCell ref="A3:G3"/>
    <mergeCell ref="H3:P3"/>
  </mergeCells>
  <dataValidations count="3">
    <dataValidation type="whole" allowBlank="1" showInputMessage="1" showErrorMessage="1" errorTitle="ΠΡΟΣΟΧΗ!" error="ΕΩΣ 84 ΜΗΝΕΣ" sqref="Y5:Y20" xr:uid="{F1DCD58B-A3E7-4E75-A93F-420396A26A35}">
      <formula1>1</formula1>
      <formula2>84</formula2>
    </dataValidation>
    <dataValidation type="list" allowBlank="1" showInputMessage="1" showErrorMessage="1" sqref="K5:K20 W5:W20 U5:U20" xr:uid="{1950865A-1791-4635-BF9D-406853603646}">
      <formula1>$AT$1:$AT$3</formula1>
    </dataValidation>
    <dataValidation type="list" allowBlank="1" showInputMessage="1" showErrorMessage="1" sqref="H5:H20 S5:S20 M5:Q20" xr:uid="{793E18C4-F88E-4FBE-9652-EF489670E092}">
      <formula1>$AS$1:$AS$2</formula1>
    </dataValidation>
  </dataValidation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76FD-738B-4ED1-A201-30C232707693}">
  <sheetPr>
    <pageSetUpPr fitToPage="1"/>
  </sheetPr>
  <dimension ref="A1:AU24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D5" sqref="D5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6.5703125" style="1" customWidth="1"/>
    <col min="5" max="6" width="23.28515625" style="1" customWidth="1"/>
    <col min="7" max="7" width="20.710937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5.42578125" style="1" customWidth="1"/>
    <col min="15" max="15" width="11.7109375" style="1" customWidth="1"/>
    <col min="16" max="16" width="15.42578125" style="1" customWidth="1"/>
    <col min="17" max="18" width="14.42578125" style="1" customWidth="1"/>
    <col min="19" max="19" width="15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9.7109375" style="1" customWidth="1"/>
    <col min="24" max="24" width="7.28515625" style="1" customWidth="1"/>
    <col min="25" max="25" width="17.28515625" style="1" customWidth="1"/>
    <col min="26" max="26" width="8" style="1" customWidth="1"/>
    <col min="27" max="27" width="9.5703125" style="1" customWidth="1"/>
    <col min="28" max="28" width="11.28515625" style="1" customWidth="1"/>
    <col min="29" max="45" width="9.140625" style="1"/>
    <col min="46" max="46" width="0" style="1" hidden="1" customWidth="1"/>
    <col min="47" max="47" width="10.5703125" style="1" hidden="1" customWidth="1"/>
    <col min="48" max="16384" width="9.140625" style="1"/>
  </cols>
  <sheetData>
    <row r="1" spans="1:47" ht="52.5" customHeight="1" x14ac:dyDescent="0.25">
      <c r="A1" s="40" t="s">
        <v>95</v>
      </c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T1" s="1" t="s">
        <v>10</v>
      </c>
      <c r="AU1" s="1" t="s">
        <v>5</v>
      </c>
    </row>
    <row r="2" spans="1:47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3"/>
      <c r="L2" s="3"/>
      <c r="M2" s="3"/>
      <c r="N2" s="12"/>
      <c r="O2" s="12"/>
      <c r="P2" s="12"/>
      <c r="Q2" s="4"/>
      <c r="R2" s="15"/>
      <c r="S2" s="5"/>
      <c r="T2" s="6"/>
      <c r="U2" s="3"/>
      <c r="V2" s="3"/>
      <c r="W2" s="3"/>
      <c r="X2" s="3"/>
      <c r="Y2" s="6"/>
      <c r="Z2" s="6"/>
      <c r="AA2" s="6"/>
      <c r="AT2" s="1" t="s">
        <v>19</v>
      </c>
      <c r="AU2" s="1" t="s">
        <v>21</v>
      </c>
    </row>
    <row r="3" spans="1:47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4" t="s">
        <v>0</v>
      </c>
      <c r="I3" s="34"/>
      <c r="J3" s="34"/>
      <c r="K3" s="38"/>
      <c r="L3" s="38"/>
      <c r="M3" s="38"/>
      <c r="N3" s="35"/>
      <c r="O3" s="35"/>
      <c r="P3" s="35"/>
      <c r="Q3" s="39"/>
      <c r="R3" s="14"/>
      <c r="S3" s="32" t="s">
        <v>9</v>
      </c>
      <c r="T3" s="33"/>
      <c r="U3" s="33"/>
      <c r="V3" s="33"/>
      <c r="W3" s="33"/>
      <c r="X3" s="33"/>
      <c r="Y3" s="33"/>
      <c r="Z3" s="34"/>
      <c r="AA3" s="30"/>
      <c r="AU3" s="1" t="s">
        <v>20</v>
      </c>
    </row>
    <row r="4" spans="1:47" s="11" customFormat="1" ht="117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13" t="s">
        <v>15</v>
      </c>
      <c r="F4" s="13" t="s">
        <v>27</v>
      </c>
      <c r="G4" s="8" t="s">
        <v>25</v>
      </c>
      <c r="H4" s="10" t="s">
        <v>12</v>
      </c>
      <c r="I4" s="10" t="s">
        <v>22</v>
      </c>
      <c r="J4" s="7" t="s">
        <v>8</v>
      </c>
      <c r="K4" s="7" t="s">
        <v>4</v>
      </c>
      <c r="L4" s="7" t="s">
        <v>8</v>
      </c>
      <c r="M4" s="7" t="s">
        <v>11</v>
      </c>
      <c r="N4" s="7" t="s">
        <v>23</v>
      </c>
      <c r="O4" s="7" t="s">
        <v>28</v>
      </c>
      <c r="P4" s="7" t="s">
        <v>29</v>
      </c>
      <c r="Q4" s="8" t="s">
        <v>2</v>
      </c>
      <c r="R4" s="16"/>
      <c r="S4" s="9" t="s">
        <v>3</v>
      </c>
      <c r="T4" s="10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30</v>
      </c>
      <c r="Z4" s="7" t="s">
        <v>8</v>
      </c>
      <c r="AA4" s="18" t="s">
        <v>18</v>
      </c>
    </row>
    <row r="5" spans="1:47" ht="30" x14ac:dyDescent="0.25">
      <c r="A5" s="3">
        <v>1</v>
      </c>
      <c r="B5" s="7">
        <v>3638</v>
      </c>
      <c r="C5" s="19">
        <v>45779</v>
      </c>
      <c r="D5" s="7" t="s">
        <v>48</v>
      </c>
      <c r="E5" s="7" t="s">
        <v>49</v>
      </c>
      <c r="F5" s="13" t="s">
        <v>32</v>
      </c>
      <c r="G5" s="8" t="s">
        <v>36</v>
      </c>
      <c r="H5" s="6" t="s">
        <v>10</v>
      </c>
      <c r="I5" s="6">
        <v>8.33</v>
      </c>
      <c r="J5" s="6">
        <f t="shared" ref="J5:J24" si="0">I5*110</f>
        <v>916.3</v>
      </c>
      <c r="K5" s="3" t="s">
        <v>5</v>
      </c>
      <c r="L5" s="3">
        <f t="shared" ref="L5:L24" si="1">IF(K5="ΑΡΙΣΤΗ",100,IF(K5="ΠΟΛΥ ΚΑΛΗ",50,IF(K5="ΚΑΛΗ",30,)))</f>
        <v>100</v>
      </c>
      <c r="M5" s="3" t="s">
        <v>10</v>
      </c>
      <c r="N5" s="12" t="s">
        <v>10</v>
      </c>
      <c r="O5" s="12" t="s">
        <v>10</v>
      </c>
      <c r="P5" s="12" t="s">
        <v>10</v>
      </c>
      <c r="Q5" s="4"/>
      <c r="R5" s="15" t="str">
        <f t="shared" ref="R5:R24" si="2">IF(AND(H5="ΝΑΙ",P5="ΝΑΙ",O5="ΝΑΙ",IF(OR(K5="ΑΡΙΣΤΗ",K5="ΠΟΛΥ ΚΑΛΗ",K5="ΚΑΛΗ"),IF(M5="ΝΑΙ",N5="ΝΑΙ"))),"ΟΚ","ΑΠΟΡΡΙΠΤΕΤΑΙ")</f>
        <v>ΟΚ</v>
      </c>
      <c r="S5" s="5" t="s">
        <v>10</v>
      </c>
      <c r="T5" s="6">
        <f>IF(S5="ΝΑΙ",150,0)</f>
        <v>150</v>
      </c>
      <c r="U5" s="3"/>
      <c r="V5" s="3">
        <f t="shared" ref="V5:V24" si="3">IF(U5="ΑΡΙΣΤΗ",100,IF(U5="ΠΟΛΥ ΚΑΛΗ",50,IF(U5="ΚΑΛΗ",30,)))</f>
        <v>0</v>
      </c>
      <c r="W5" s="3"/>
      <c r="X5" s="3">
        <f t="shared" ref="X5:X24" si="4">IF(W5="ΑΡΙΣΤΗ",100,IF(W5="ΠΟΛΥ ΚΑΛΗ",50,IF(W5="ΚΑΛΗ",30,)))</f>
        <v>0</v>
      </c>
      <c r="Y5" s="6">
        <v>82</v>
      </c>
      <c r="Z5" s="6">
        <f t="shared" ref="Z5:Z24" si="5">Y5*7</f>
        <v>574</v>
      </c>
      <c r="AA5" s="17">
        <f t="shared" ref="AA5:AA24" si="6">J5+L5+T5+V5+X5+Z5</f>
        <v>1740.3</v>
      </c>
    </row>
    <row r="6" spans="1:47" ht="30" x14ac:dyDescent="0.25">
      <c r="A6" s="3">
        <v>2</v>
      </c>
      <c r="B6" s="7">
        <v>3746</v>
      </c>
      <c r="C6" s="19">
        <v>45783</v>
      </c>
      <c r="D6" s="7" t="s">
        <v>67</v>
      </c>
      <c r="E6" s="7" t="s">
        <v>68</v>
      </c>
      <c r="F6" s="13" t="s">
        <v>32</v>
      </c>
      <c r="G6" s="8" t="s">
        <v>33</v>
      </c>
      <c r="H6" s="6" t="s">
        <v>10</v>
      </c>
      <c r="I6" s="6">
        <v>6.82</v>
      </c>
      <c r="J6" s="6">
        <f t="shared" si="0"/>
        <v>750.2</v>
      </c>
      <c r="K6" s="3" t="s">
        <v>5</v>
      </c>
      <c r="L6" s="3">
        <f t="shared" si="1"/>
        <v>100</v>
      </c>
      <c r="M6" s="3" t="s">
        <v>10</v>
      </c>
      <c r="N6" s="12" t="s">
        <v>10</v>
      </c>
      <c r="O6" s="12" t="s">
        <v>10</v>
      </c>
      <c r="P6" s="12" t="s">
        <v>10</v>
      </c>
      <c r="Q6" s="4"/>
      <c r="R6" s="15" t="str">
        <f t="shared" si="2"/>
        <v>ΟΚ</v>
      </c>
      <c r="S6" s="5" t="s">
        <v>10</v>
      </c>
      <c r="T6" s="6">
        <v>225</v>
      </c>
      <c r="U6" s="3"/>
      <c r="V6" s="3">
        <f t="shared" si="3"/>
        <v>0</v>
      </c>
      <c r="W6" s="3"/>
      <c r="X6" s="3">
        <f t="shared" si="4"/>
        <v>0</v>
      </c>
      <c r="Y6" s="6">
        <v>84</v>
      </c>
      <c r="Z6" s="6">
        <f t="shared" si="5"/>
        <v>588</v>
      </c>
      <c r="AA6" s="17">
        <f t="shared" si="6"/>
        <v>1663.2</v>
      </c>
    </row>
    <row r="7" spans="1:47" ht="30" x14ac:dyDescent="0.25">
      <c r="A7" s="3">
        <v>3</v>
      </c>
      <c r="B7" s="7">
        <v>3736</v>
      </c>
      <c r="C7" s="19">
        <v>45783</v>
      </c>
      <c r="D7" s="7" t="s">
        <v>69</v>
      </c>
      <c r="E7" s="7" t="s">
        <v>70</v>
      </c>
      <c r="F7" s="13" t="s">
        <v>32</v>
      </c>
      <c r="G7" s="8" t="s">
        <v>71</v>
      </c>
      <c r="H7" s="6" t="s">
        <v>10</v>
      </c>
      <c r="I7" s="6">
        <v>7.2</v>
      </c>
      <c r="J7" s="6">
        <f t="shared" si="0"/>
        <v>792</v>
      </c>
      <c r="K7" s="3" t="s">
        <v>5</v>
      </c>
      <c r="L7" s="3">
        <f t="shared" si="1"/>
        <v>100</v>
      </c>
      <c r="M7" s="3" t="s">
        <v>10</v>
      </c>
      <c r="N7" s="12" t="s">
        <v>10</v>
      </c>
      <c r="O7" s="12" t="s">
        <v>10</v>
      </c>
      <c r="P7" s="12" t="s">
        <v>10</v>
      </c>
      <c r="Q7" s="4"/>
      <c r="R7" s="15" t="str">
        <f t="shared" si="2"/>
        <v>ΟΚ</v>
      </c>
      <c r="S7" s="5" t="s">
        <v>10</v>
      </c>
      <c r="T7" s="6">
        <f>IF(S7="ΝΑΙ",150,0)</f>
        <v>150</v>
      </c>
      <c r="U7" s="3"/>
      <c r="V7" s="3">
        <f t="shared" si="3"/>
        <v>0</v>
      </c>
      <c r="W7" s="3"/>
      <c r="X7" s="3">
        <f t="shared" si="4"/>
        <v>0</v>
      </c>
      <c r="Y7" s="6">
        <v>84</v>
      </c>
      <c r="Z7" s="6">
        <f t="shared" si="5"/>
        <v>588</v>
      </c>
      <c r="AA7" s="17">
        <f t="shared" si="6"/>
        <v>1630</v>
      </c>
    </row>
    <row r="8" spans="1:47" ht="30" x14ac:dyDescent="0.25">
      <c r="A8" s="3">
        <v>4</v>
      </c>
      <c r="B8" s="7">
        <v>3863</v>
      </c>
      <c r="C8" s="19">
        <v>45785</v>
      </c>
      <c r="D8" s="7" t="s">
        <v>56</v>
      </c>
      <c r="E8" s="7" t="s">
        <v>57</v>
      </c>
      <c r="F8" s="13" t="s">
        <v>32</v>
      </c>
      <c r="G8" s="8" t="s">
        <v>33</v>
      </c>
      <c r="H8" s="6" t="s">
        <v>10</v>
      </c>
      <c r="I8" s="6">
        <v>8.6</v>
      </c>
      <c r="J8" s="6">
        <f t="shared" si="0"/>
        <v>946</v>
      </c>
      <c r="K8" s="3" t="s">
        <v>5</v>
      </c>
      <c r="L8" s="3">
        <f t="shared" si="1"/>
        <v>100</v>
      </c>
      <c r="M8" s="3" t="s">
        <v>10</v>
      </c>
      <c r="N8" s="12" t="s">
        <v>10</v>
      </c>
      <c r="O8" s="12" t="s">
        <v>10</v>
      </c>
      <c r="P8" s="12" t="s">
        <v>10</v>
      </c>
      <c r="Q8" s="4"/>
      <c r="R8" s="15" t="str">
        <f t="shared" si="2"/>
        <v>ΟΚ</v>
      </c>
      <c r="S8" s="5" t="s">
        <v>10</v>
      </c>
      <c r="T8" s="6">
        <f>IF(S8="ΝΑΙ",150,0)</f>
        <v>150</v>
      </c>
      <c r="U8" s="3" t="s">
        <v>20</v>
      </c>
      <c r="V8" s="3">
        <f t="shared" si="3"/>
        <v>30</v>
      </c>
      <c r="W8" s="3"/>
      <c r="X8" s="3">
        <f t="shared" si="4"/>
        <v>0</v>
      </c>
      <c r="Y8" s="6">
        <v>51</v>
      </c>
      <c r="Z8" s="6">
        <f t="shared" si="5"/>
        <v>357</v>
      </c>
      <c r="AA8" s="17">
        <f t="shared" si="6"/>
        <v>1583</v>
      </c>
    </row>
    <row r="9" spans="1:47" s="25" customFormat="1" ht="35.25" customHeight="1" x14ac:dyDescent="0.25">
      <c r="A9" s="3">
        <v>5</v>
      </c>
      <c r="B9" s="7">
        <v>3617</v>
      </c>
      <c r="C9" s="19">
        <v>45779</v>
      </c>
      <c r="D9" s="7" t="s">
        <v>44</v>
      </c>
      <c r="E9" s="7" t="s">
        <v>45</v>
      </c>
      <c r="F9" s="13" t="s">
        <v>47</v>
      </c>
      <c r="G9" s="8" t="s">
        <v>46</v>
      </c>
      <c r="H9" s="6" t="s">
        <v>10</v>
      </c>
      <c r="I9" s="6">
        <v>6.726</v>
      </c>
      <c r="J9" s="6">
        <f t="shared" si="0"/>
        <v>739.86</v>
      </c>
      <c r="K9" s="3" t="s">
        <v>5</v>
      </c>
      <c r="L9" s="3">
        <f t="shared" si="1"/>
        <v>100</v>
      </c>
      <c r="M9" s="3" t="s">
        <v>10</v>
      </c>
      <c r="N9" s="12" t="s">
        <v>10</v>
      </c>
      <c r="O9" s="12" t="s">
        <v>10</v>
      </c>
      <c r="P9" s="12" t="s">
        <v>10</v>
      </c>
      <c r="Q9" s="4"/>
      <c r="R9" s="15" t="str">
        <f t="shared" si="2"/>
        <v>ΟΚ</v>
      </c>
      <c r="S9" s="5" t="s">
        <v>10</v>
      </c>
      <c r="T9" s="6">
        <f>IF(S9="ΝΑΙ",150,0)</f>
        <v>150</v>
      </c>
      <c r="U9" s="3"/>
      <c r="V9" s="3">
        <f t="shared" si="3"/>
        <v>0</v>
      </c>
      <c r="W9" s="3"/>
      <c r="X9" s="3">
        <f t="shared" si="4"/>
        <v>0</v>
      </c>
      <c r="Y9" s="6">
        <v>80</v>
      </c>
      <c r="Z9" s="6">
        <f t="shared" si="5"/>
        <v>560</v>
      </c>
      <c r="AA9" s="17">
        <f t="shared" si="6"/>
        <v>1549.8600000000001</v>
      </c>
    </row>
    <row r="10" spans="1:47" ht="30" x14ac:dyDescent="0.25">
      <c r="A10" s="3">
        <v>6</v>
      </c>
      <c r="B10" s="7">
        <v>3936</v>
      </c>
      <c r="C10" s="19">
        <v>45785</v>
      </c>
      <c r="D10" s="7" t="s">
        <v>73</v>
      </c>
      <c r="E10" s="7" t="s">
        <v>52</v>
      </c>
      <c r="F10" s="13" t="s">
        <v>47</v>
      </c>
      <c r="G10" s="8" t="s">
        <v>42</v>
      </c>
      <c r="H10" s="6" t="s">
        <v>10</v>
      </c>
      <c r="I10" s="6">
        <v>6.4050000000000002</v>
      </c>
      <c r="J10" s="6">
        <f t="shared" si="0"/>
        <v>704.55000000000007</v>
      </c>
      <c r="K10" s="3" t="s">
        <v>20</v>
      </c>
      <c r="L10" s="3">
        <f t="shared" si="1"/>
        <v>30</v>
      </c>
      <c r="M10" s="3" t="s">
        <v>10</v>
      </c>
      <c r="N10" s="12" t="s">
        <v>10</v>
      </c>
      <c r="O10" s="12" t="s">
        <v>10</v>
      </c>
      <c r="P10" s="12" t="s">
        <v>10</v>
      </c>
      <c r="Q10" s="4"/>
      <c r="R10" s="15" t="str">
        <f t="shared" si="2"/>
        <v>ΟΚ</v>
      </c>
      <c r="S10" s="5" t="s">
        <v>10</v>
      </c>
      <c r="T10" s="6">
        <v>225</v>
      </c>
      <c r="U10" s="3"/>
      <c r="V10" s="3">
        <f t="shared" si="3"/>
        <v>0</v>
      </c>
      <c r="W10" s="3"/>
      <c r="X10" s="3">
        <f t="shared" si="4"/>
        <v>0</v>
      </c>
      <c r="Y10" s="6">
        <v>81</v>
      </c>
      <c r="Z10" s="6">
        <f t="shared" si="5"/>
        <v>567</v>
      </c>
      <c r="AA10" s="17">
        <f t="shared" si="6"/>
        <v>1526.5500000000002</v>
      </c>
    </row>
    <row r="11" spans="1:47" ht="30" x14ac:dyDescent="0.25">
      <c r="A11" s="3">
        <v>7</v>
      </c>
      <c r="B11" s="7">
        <v>3745</v>
      </c>
      <c r="C11" s="19">
        <v>45783</v>
      </c>
      <c r="D11" s="7" t="s">
        <v>65</v>
      </c>
      <c r="E11" s="7" t="s">
        <v>66</v>
      </c>
      <c r="F11" s="13" t="s">
        <v>47</v>
      </c>
      <c r="G11" s="8" t="s">
        <v>36</v>
      </c>
      <c r="H11" s="6" t="s">
        <v>10</v>
      </c>
      <c r="I11" s="6">
        <v>8.52</v>
      </c>
      <c r="J11" s="6">
        <f t="shared" si="0"/>
        <v>937.19999999999993</v>
      </c>
      <c r="K11" s="3" t="s">
        <v>5</v>
      </c>
      <c r="L11" s="3">
        <f t="shared" si="1"/>
        <v>100</v>
      </c>
      <c r="M11" s="3" t="s">
        <v>10</v>
      </c>
      <c r="N11" s="12" t="s">
        <v>10</v>
      </c>
      <c r="O11" s="12" t="s">
        <v>10</v>
      </c>
      <c r="P11" s="12" t="s">
        <v>10</v>
      </c>
      <c r="Q11" s="4"/>
      <c r="R11" s="15" t="str">
        <f t="shared" si="2"/>
        <v>ΟΚ</v>
      </c>
      <c r="S11" s="5" t="s">
        <v>10</v>
      </c>
      <c r="T11" s="6">
        <f t="shared" ref="T11:T24" si="7">IF(S11="ΝΑΙ",150,0)</f>
        <v>150</v>
      </c>
      <c r="U11" s="3"/>
      <c r="V11" s="3">
        <f t="shared" si="3"/>
        <v>0</v>
      </c>
      <c r="W11" s="3"/>
      <c r="X11" s="3">
        <f t="shared" si="4"/>
        <v>0</v>
      </c>
      <c r="Y11" s="6">
        <v>47</v>
      </c>
      <c r="Z11" s="6">
        <f t="shared" si="5"/>
        <v>329</v>
      </c>
      <c r="AA11" s="17">
        <f t="shared" si="6"/>
        <v>1516.1999999999998</v>
      </c>
    </row>
    <row r="12" spans="1:47" ht="30" x14ac:dyDescent="0.25">
      <c r="A12" s="3">
        <v>8</v>
      </c>
      <c r="B12" s="7">
        <v>3545</v>
      </c>
      <c r="C12" s="19">
        <v>45777</v>
      </c>
      <c r="D12" s="7" t="s">
        <v>40</v>
      </c>
      <c r="E12" s="7" t="s">
        <v>41</v>
      </c>
      <c r="F12" s="13" t="s">
        <v>32</v>
      </c>
      <c r="G12" s="8" t="s">
        <v>36</v>
      </c>
      <c r="H12" s="6" t="s">
        <v>10</v>
      </c>
      <c r="I12" s="6">
        <v>7.88</v>
      </c>
      <c r="J12" s="6">
        <f t="shared" si="0"/>
        <v>866.8</v>
      </c>
      <c r="K12" s="3" t="s">
        <v>5</v>
      </c>
      <c r="L12" s="3">
        <f t="shared" si="1"/>
        <v>100</v>
      </c>
      <c r="M12" s="3" t="s">
        <v>10</v>
      </c>
      <c r="N12" s="12" t="s">
        <v>10</v>
      </c>
      <c r="O12" s="12" t="s">
        <v>10</v>
      </c>
      <c r="P12" s="12" t="s">
        <v>10</v>
      </c>
      <c r="Q12" s="4"/>
      <c r="R12" s="15" t="str">
        <f t="shared" si="2"/>
        <v>ΟΚ</v>
      </c>
      <c r="S12" s="5" t="s">
        <v>10</v>
      </c>
      <c r="T12" s="6">
        <f t="shared" si="7"/>
        <v>150</v>
      </c>
      <c r="U12" s="3"/>
      <c r="V12" s="3">
        <f t="shared" si="3"/>
        <v>0</v>
      </c>
      <c r="W12" s="3"/>
      <c r="X12" s="3">
        <f t="shared" si="4"/>
        <v>0</v>
      </c>
      <c r="Y12" s="6">
        <v>49</v>
      </c>
      <c r="Z12" s="6">
        <f t="shared" si="5"/>
        <v>343</v>
      </c>
      <c r="AA12" s="17">
        <f t="shared" si="6"/>
        <v>1459.8</v>
      </c>
    </row>
    <row r="13" spans="1:47" ht="30" x14ac:dyDescent="0.25">
      <c r="A13" s="3">
        <v>9</v>
      </c>
      <c r="B13" s="7">
        <v>4032</v>
      </c>
      <c r="C13" s="19">
        <v>45789</v>
      </c>
      <c r="D13" s="7" t="s">
        <v>85</v>
      </c>
      <c r="E13" s="7" t="s">
        <v>86</v>
      </c>
      <c r="F13" s="13" t="s">
        <v>32</v>
      </c>
      <c r="G13" s="8" t="s">
        <v>33</v>
      </c>
      <c r="H13" s="6" t="s">
        <v>10</v>
      </c>
      <c r="I13" s="6">
        <v>7.5</v>
      </c>
      <c r="J13" s="6">
        <f t="shared" si="0"/>
        <v>825</v>
      </c>
      <c r="K13" s="3" t="s">
        <v>20</v>
      </c>
      <c r="L13" s="3">
        <f t="shared" si="1"/>
        <v>30</v>
      </c>
      <c r="M13" s="3" t="s">
        <v>10</v>
      </c>
      <c r="N13" s="12" t="s">
        <v>10</v>
      </c>
      <c r="O13" s="12" t="s">
        <v>10</v>
      </c>
      <c r="P13" s="12" t="s">
        <v>10</v>
      </c>
      <c r="Q13" s="4"/>
      <c r="R13" s="15" t="str">
        <f t="shared" si="2"/>
        <v>ΟΚ</v>
      </c>
      <c r="S13" s="5"/>
      <c r="T13" s="6">
        <f t="shared" si="7"/>
        <v>0</v>
      </c>
      <c r="U13" s="3"/>
      <c r="V13" s="3">
        <f t="shared" si="3"/>
        <v>0</v>
      </c>
      <c r="W13" s="3"/>
      <c r="X13" s="3">
        <f t="shared" si="4"/>
        <v>0</v>
      </c>
      <c r="Y13" s="6">
        <v>84</v>
      </c>
      <c r="Z13" s="6">
        <f t="shared" si="5"/>
        <v>588</v>
      </c>
      <c r="AA13" s="17">
        <f t="shared" si="6"/>
        <v>1443</v>
      </c>
    </row>
    <row r="14" spans="1:47" ht="30" x14ac:dyDescent="0.25">
      <c r="A14" s="3">
        <v>10</v>
      </c>
      <c r="B14" s="7">
        <v>3516</v>
      </c>
      <c r="C14" s="19">
        <v>45777</v>
      </c>
      <c r="D14" s="7" t="s">
        <v>34</v>
      </c>
      <c r="E14" s="7" t="s">
        <v>35</v>
      </c>
      <c r="F14" s="13" t="s">
        <v>32</v>
      </c>
      <c r="G14" s="8" t="s">
        <v>36</v>
      </c>
      <c r="H14" s="6" t="s">
        <v>10</v>
      </c>
      <c r="I14" s="6">
        <v>7.08</v>
      </c>
      <c r="J14" s="6">
        <f t="shared" si="0"/>
        <v>778.8</v>
      </c>
      <c r="K14" s="3" t="s">
        <v>20</v>
      </c>
      <c r="L14" s="3">
        <f t="shared" si="1"/>
        <v>30</v>
      </c>
      <c r="M14" s="3" t="s">
        <v>10</v>
      </c>
      <c r="N14" s="12" t="s">
        <v>10</v>
      </c>
      <c r="O14" s="12" t="s">
        <v>10</v>
      </c>
      <c r="P14" s="12" t="s">
        <v>10</v>
      </c>
      <c r="Q14" s="4"/>
      <c r="R14" s="15" t="str">
        <f t="shared" si="2"/>
        <v>ΟΚ</v>
      </c>
      <c r="S14" s="5"/>
      <c r="T14" s="6">
        <f t="shared" si="7"/>
        <v>0</v>
      </c>
      <c r="U14" s="3"/>
      <c r="V14" s="3">
        <f t="shared" si="3"/>
        <v>0</v>
      </c>
      <c r="W14" s="3"/>
      <c r="X14" s="3">
        <f t="shared" si="4"/>
        <v>0</v>
      </c>
      <c r="Y14" s="6">
        <v>84</v>
      </c>
      <c r="Z14" s="6">
        <f t="shared" si="5"/>
        <v>588</v>
      </c>
      <c r="AA14" s="17">
        <f t="shared" si="6"/>
        <v>1396.8</v>
      </c>
    </row>
    <row r="15" spans="1:47" ht="30" x14ac:dyDescent="0.25">
      <c r="A15" s="3">
        <v>11</v>
      </c>
      <c r="B15" s="7">
        <v>3729</v>
      </c>
      <c r="C15" s="19">
        <v>45783</v>
      </c>
      <c r="D15" s="7" t="s">
        <v>60</v>
      </c>
      <c r="E15" s="7" t="s">
        <v>61</v>
      </c>
      <c r="F15" s="13" t="s">
        <v>47</v>
      </c>
      <c r="G15" s="8" t="s">
        <v>36</v>
      </c>
      <c r="H15" s="6" t="s">
        <v>10</v>
      </c>
      <c r="I15" s="6">
        <v>6.1669999999999998</v>
      </c>
      <c r="J15" s="6">
        <f t="shared" si="0"/>
        <v>678.37</v>
      </c>
      <c r="K15" s="3" t="s">
        <v>5</v>
      </c>
      <c r="L15" s="3">
        <f t="shared" si="1"/>
        <v>100</v>
      </c>
      <c r="M15" s="3" t="s">
        <v>10</v>
      </c>
      <c r="N15" s="12" t="s">
        <v>10</v>
      </c>
      <c r="O15" s="12" t="s">
        <v>10</v>
      </c>
      <c r="P15" s="12" t="s">
        <v>10</v>
      </c>
      <c r="Q15" s="4"/>
      <c r="R15" s="15" t="str">
        <f t="shared" si="2"/>
        <v>ΟΚ</v>
      </c>
      <c r="S15" s="5" t="s">
        <v>10</v>
      </c>
      <c r="T15" s="6">
        <f t="shared" si="7"/>
        <v>150</v>
      </c>
      <c r="U15" s="3"/>
      <c r="V15" s="3">
        <f t="shared" si="3"/>
        <v>0</v>
      </c>
      <c r="W15" s="3"/>
      <c r="X15" s="3">
        <f t="shared" si="4"/>
        <v>0</v>
      </c>
      <c r="Y15" s="6">
        <v>57</v>
      </c>
      <c r="Z15" s="6">
        <f t="shared" si="5"/>
        <v>399</v>
      </c>
      <c r="AA15" s="17">
        <f t="shared" si="6"/>
        <v>1327.37</v>
      </c>
    </row>
    <row r="16" spans="1:47" ht="30" x14ac:dyDescent="0.25">
      <c r="A16" s="3">
        <v>12</v>
      </c>
      <c r="B16" s="7" t="s">
        <v>78</v>
      </c>
      <c r="C16" s="19" t="s">
        <v>79</v>
      </c>
      <c r="D16" s="7" t="s">
        <v>80</v>
      </c>
      <c r="E16" s="7" t="s">
        <v>81</v>
      </c>
      <c r="F16" s="13" t="s">
        <v>32</v>
      </c>
      <c r="G16" s="8" t="s">
        <v>42</v>
      </c>
      <c r="H16" s="6" t="s">
        <v>10</v>
      </c>
      <c r="I16" s="6">
        <v>7.2</v>
      </c>
      <c r="J16" s="6">
        <f t="shared" si="0"/>
        <v>792</v>
      </c>
      <c r="K16" s="3" t="s">
        <v>5</v>
      </c>
      <c r="L16" s="3">
        <f t="shared" si="1"/>
        <v>100</v>
      </c>
      <c r="M16" s="3" t="s">
        <v>10</v>
      </c>
      <c r="N16" s="12" t="s">
        <v>10</v>
      </c>
      <c r="O16" s="12" t="s">
        <v>10</v>
      </c>
      <c r="P16" s="12" t="s">
        <v>10</v>
      </c>
      <c r="Q16" s="4"/>
      <c r="R16" s="15" t="str">
        <f t="shared" si="2"/>
        <v>ΟΚ</v>
      </c>
      <c r="S16" s="5"/>
      <c r="T16" s="6">
        <f t="shared" si="7"/>
        <v>0</v>
      </c>
      <c r="U16" s="3"/>
      <c r="V16" s="3">
        <f t="shared" si="3"/>
        <v>0</v>
      </c>
      <c r="W16" s="3"/>
      <c r="X16" s="3">
        <f t="shared" si="4"/>
        <v>0</v>
      </c>
      <c r="Y16" s="6">
        <v>51</v>
      </c>
      <c r="Z16" s="6">
        <f t="shared" si="5"/>
        <v>357</v>
      </c>
      <c r="AA16" s="17">
        <f t="shared" si="6"/>
        <v>1249</v>
      </c>
    </row>
    <row r="17" spans="1:27" ht="30" x14ac:dyDescent="0.25">
      <c r="A17" s="3">
        <v>13</v>
      </c>
      <c r="B17" s="7">
        <v>3732</v>
      </c>
      <c r="C17" s="19">
        <v>45783</v>
      </c>
      <c r="D17" s="7" t="s">
        <v>62</v>
      </c>
      <c r="E17" s="7" t="s">
        <v>63</v>
      </c>
      <c r="F17" s="13" t="s">
        <v>32</v>
      </c>
      <c r="G17" s="8" t="s">
        <v>38</v>
      </c>
      <c r="H17" s="6" t="s">
        <v>10</v>
      </c>
      <c r="I17" s="6">
        <v>6.12</v>
      </c>
      <c r="J17" s="6">
        <f t="shared" si="0"/>
        <v>673.2</v>
      </c>
      <c r="K17" s="3" t="s">
        <v>5</v>
      </c>
      <c r="L17" s="3">
        <f t="shared" si="1"/>
        <v>100</v>
      </c>
      <c r="M17" s="3" t="s">
        <v>10</v>
      </c>
      <c r="N17" s="12" t="s">
        <v>10</v>
      </c>
      <c r="O17" s="12" t="s">
        <v>10</v>
      </c>
      <c r="P17" s="12" t="s">
        <v>10</v>
      </c>
      <c r="Q17" s="4"/>
      <c r="R17" s="15" t="str">
        <f t="shared" si="2"/>
        <v>ΟΚ</v>
      </c>
      <c r="S17" s="5"/>
      <c r="T17" s="6">
        <f t="shared" si="7"/>
        <v>0</v>
      </c>
      <c r="U17" s="3"/>
      <c r="V17" s="3">
        <f t="shared" si="3"/>
        <v>0</v>
      </c>
      <c r="W17" s="3"/>
      <c r="X17" s="3">
        <f t="shared" si="4"/>
        <v>0</v>
      </c>
      <c r="Y17" s="6">
        <v>66</v>
      </c>
      <c r="Z17" s="6">
        <f t="shared" si="5"/>
        <v>462</v>
      </c>
      <c r="AA17" s="17">
        <f t="shared" si="6"/>
        <v>1235.2</v>
      </c>
    </row>
    <row r="18" spans="1:27" ht="30" x14ac:dyDescent="0.25">
      <c r="A18" s="3">
        <v>14</v>
      </c>
      <c r="B18" s="7">
        <v>4000</v>
      </c>
      <c r="C18" s="19">
        <v>45786</v>
      </c>
      <c r="D18" s="7" t="s">
        <v>77</v>
      </c>
      <c r="E18" s="7" t="s">
        <v>52</v>
      </c>
      <c r="F18" s="13" t="s">
        <v>32</v>
      </c>
      <c r="G18" s="8" t="s">
        <v>33</v>
      </c>
      <c r="H18" s="6" t="s">
        <v>10</v>
      </c>
      <c r="I18" s="6">
        <v>7.02</v>
      </c>
      <c r="J18" s="6">
        <f t="shared" si="0"/>
        <v>772.19999999999993</v>
      </c>
      <c r="K18" s="3" t="s">
        <v>20</v>
      </c>
      <c r="L18" s="3">
        <f t="shared" si="1"/>
        <v>30</v>
      </c>
      <c r="M18" s="3" t="s">
        <v>10</v>
      </c>
      <c r="N18" s="12" t="s">
        <v>10</v>
      </c>
      <c r="O18" s="12" t="s">
        <v>10</v>
      </c>
      <c r="P18" s="12" t="s">
        <v>10</v>
      </c>
      <c r="Q18" s="4"/>
      <c r="R18" s="15" t="str">
        <f t="shared" si="2"/>
        <v>ΟΚ</v>
      </c>
      <c r="S18" s="5"/>
      <c r="T18" s="6">
        <f t="shared" si="7"/>
        <v>0</v>
      </c>
      <c r="U18" s="3"/>
      <c r="V18" s="3">
        <f t="shared" si="3"/>
        <v>0</v>
      </c>
      <c r="W18" s="3"/>
      <c r="X18" s="3">
        <f t="shared" si="4"/>
        <v>0</v>
      </c>
      <c r="Y18" s="6">
        <v>57</v>
      </c>
      <c r="Z18" s="6">
        <f t="shared" si="5"/>
        <v>399</v>
      </c>
      <c r="AA18" s="17">
        <f t="shared" si="6"/>
        <v>1201.1999999999998</v>
      </c>
    </row>
    <row r="19" spans="1:27" ht="30" x14ac:dyDescent="0.25">
      <c r="A19" s="3">
        <v>15</v>
      </c>
      <c r="B19" s="7">
        <v>3874</v>
      </c>
      <c r="C19" s="19">
        <v>45785</v>
      </c>
      <c r="D19" s="7" t="s">
        <v>58</v>
      </c>
      <c r="E19" s="7" t="s">
        <v>59</v>
      </c>
      <c r="F19" s="13" t="s">
        <v>47</v>
      </c>
      <c r="G19" s="8" t="s">
        <v>42</v>
      </c>
      <c r="H19" s="6" t="s">
        <v>10</v>
      </c>
      <c r="I19" s="6">
        <v>7.2859999999999996</v>
      </c>
      <c r="J19" s="6">
        <f t="shared" si="0"/>
        <v>801.45999999999992</v>
      </c>
      <c r="K19" s="3" t="s">
        <v>20</v>
      </c>
      <c r="L19" s="3">
        <f t="shared" si="1"/>
        <v>30</v>
      </c>
      <c r="M19" s="3" t="s">
        <v>10</v>
      </c>
      <c r="N19" s="12" t="s">
        <v>10</v>
      </c>
      <c r="O19" s="12" t="s">
        <v>10</v>
      </c>
      <c r="P19" s="12" t="s">
        <v>10</v>
      </c>
      <c r="Q19" s="4"/>
      <c r="R19" s="15" t="str">
        <f t="shared" si="2"/>
        <v>ΟΚ</v>
      </c>
      <c r="S19" s="5" t="s">
        <v>10</v>
      </c>
      <c r="T19" s="6">
        <f t="shared" si="7"/>
        <v>150</v>
      </c>
      <c r="U19" s="3"/>
      <c r="V19" s="3">
        <f t="shared" si="3"/>
        <v>0</v>
      </c>
      <c r="W19" s="3"/>
      <c r="X19" s="3">
        <f t="shared" si="4"/>
        <v>0</v>
      </c>
      <c r="Y19" s="6">
        <v>30</v>
      </c>
      <c r="Z19" s="6">
        <f t="shared" si="5"/>
        <v>210</v>
      </c>
      <c r="AA19" s="17">
        <f t="shared" si="6"/>
        <v>1191.46</v>
      </c>
    </row>
    <row r="20" spans="1:27" ht="30" x14ac:dyDescent="0.25">
      <c r="A20" s="3">
        <v>16</v>
      </c>
      <c r="B20" s="7">
        <v>3989</v>
      </c>
      <c r="C20" s="19">
        <v>45786</v>
      </c>
      <c r="D20" s="7" t="s">
        <v>74</v>
      </c>
      <c r="E20" s="7" t="s">
        <v>75</v>
      </c>
      <c r="F20" s="13" t="s">
        <v>47</v>
      </c>
      <c r="G20" s="8" t="s">
        <v>46</v>
      </c>
      <c r="H20" s="6" t="s">
        <v>10</v>
      </c>
      <c r="I20" s="6">
        <v>6.0810000000000004</v>
      </c>
      <c r="J20" s="6">
        <f t="shared" si="0"/>
        <v>668.91000000000008</v>
      </c>
      <c r="K20" s="3" t="s">
        <v>20</v>
      </c>
      <c r="L20" s="3">
        <f t="shared" si="1"/>
        <v>30</v>
      </c>
      <c r="M20" s="3" t="s">
        <v>10</v>
      </c>
      <c r="N20" s="12" t="s">
        <v>10</v>
      </c>
      <c r="O20" s="12" t="s">
        <v>10</v>
      </c>
      <c r="P20" s="12" t="s">
        <v>10</v>
      </c>
      <c r="Q20" s="4"/>
      <c r="R20" s="15" t="str">
        <f t="shared" si="2"/>
        <v>ΟΚ</v>
      </c>
      <c r="S20" s="5"/>
      <c r="T20" s="6">
        <f t="shared" si="7"/>
        <v>0</v>
      </c>
      <c r="U20" s="3"/>
      <c r="V20" s="3">
        <f t="shared" si="3"/>
        <v>0</v>
      </c>
      <c r="W20" s="3"/>
      <c r="X20" s="3">
        <f t="shared" si="4"/>
        <v>0</v>
      </c>
      <c r="Y20" s="6">
        <v>62</v>
      </c>
      <c r="Z20" s="6">
        <f t="shared" si="5"/>
        <v>434</v>
      </c>
      <c r="AA20" s="17">
        <f t="shared" si="6"/>
        <v>1132.9100000000001</v>
      </c>
    </row>
    <row r="21" spans="1:27" ht="30" x14ac:dyDescent="0.25">
      <c r="A21" s="3">
        <v>17</v>
      </c>
      <c r="B21" s="7">
        <v>4050</v>
      </c>
      <c r="C21" s="19">
        <v>45789</v>
      </c>
      <c r="D21" s="7" t="s">
        <v>87</v>
      </c>
      <c r="E21" s="7" t="s">
        <v>88</v>
      </c>
      <c r="F21" s="13" t="s">
        <v>47</v>
      </c>
      <c r="G21" s="8" t="s">
        <v>36</v>
      </c>
      <c r="H21" s="6" t="s">
        <v>10</v>
      </c>
      <c r="I21" s="6">
        <v>7.6059999999999999</v>
      </c>
      <c r="J21" s="6">
        <f t="shared" si="0"/>
        <v>836.66</v>
      </c>
      <c r="K21" s="3" t="s">
        <v>20</v>
      </c>
      <c r="L21" s="3">
        <f t="shared" si="1"/>
        <v>30</v>
      </c>
      <c r="M21" s="3" t="s">
        <v>10</v>
      </c>
      <c r="N21" s="12" t="s">
        <v>10</v>
      </c>
      <c r="O21" s="12" t="s">
        <v>10</v>
      </c>
      <c r="P21" s="12" t="s">
        <v>10</v>
      </c>
      <c r="Q21" s="4"/>
      <c r="R21" s="15" t="str">
        <f t="shared" si="2"/>
        <v>ΟΚ</v>
      </c>
      <c r="S21" s="5"/>
      <c r="T21" s="6">
        <f t="shared" si="7"/>
        <v>0</v>
      </c>
      <c r="U21" s="3"/>
      <c r="V21" s="3">
        <f t="shared" si="3"/>
        <v>0</v>
      </c>
      <c r="W21" s="3"/>
      <c r="X21" s="3">
        <f t="shared" si="4"/>
        <v>0</v>
      </c>
      <c r="Y21" s="6">
        <v>37</v>
      </c>
      <c r="Z21" s="6">
        <f t="shared" si="5"/>
        <v>259</v>
      </c>
      <c r="AA21" s="17">
        <f t="shared" si="6"/>
        <v>1125.6599999999999</v>
      </c>
    </row>
    <row r="22" spans="1:27" ht="30" x14ac:dyDescent="0.25">
      <c r="A22" s="3">
        <v>18</v>
      </c>
      <c r="B22" s="7">
        <v>3680</v>
      </c>
      <c r="C22" s="19">
        <v>45782</v>
      </c>
      <c r="D22" s="7" t="s">
        <v>55</v>
      </c>
      <c r="E22" s="7" t="s">
        <v>45</v>
      </c>
      <c r="F22" s="13" t="s">
        <v>47</v>
      </c>
      <c r="G22" s="8" t="s">
        <v>46</v>
      </c>
      <c r="H22" s="6" t="s">
        <v>10</v>
      </c>
      <c r="I22" s="6">
        <v>6.8330000000000002</v>
      </c>
      <c r="J22" s="6">
        <f t="shared" si="0"/>
        <v>751.63</v>
      </c>
      <c r="K22" s="3" t="s">
        <v>5</v>
      </c>
      <c r="L22" s="3">
        <f t="shared" si="1"/>
        <v>100</v>
      </c>
      <c r="M22" s="3" t="s">
        <v>10</v>
      </c>
      <c r="N22" s="12" t="s">
        <v>10</v>
      </c>
      <c r="O22" s="12" t="s">
        <v>10</v>
      </c>
      <c r="P22" s="12" t="s">
        <v>10</v>
      </c>
      <c r="Q22" s="4" t="s">
        <v>10</v>
      </c>
      <c r="R22" s="15" t="str">
        <f t="shared" si="2"/>
        <v>ΟΚ</v>
      </c>
      <c r="S22" s="5"/>
      <c r="T22" s="6">
        <f t="shared" si="7"/>
        <v>0</v>
      </c>
      <c r="U22" s="3"/>
      <c r="V22" s="3">
        <f t="shared" si="3"/>
        <v>0</v>
      </c>
      <c r="W22" s="3"/>
      <c r="X22" s="3">
        <f t="shared" si="4"/>
        <v>0</v>
      </c>
      <c r="Y22" s="6">
        <v>36</v>
      </c>
      <c r="Z22" s="6">
        <f t="shared" si="5"/>
        <v>252</v>
      </c>
      <c r="AA22" s="17">
        <f t="shared" si="6"/>
        <v>1103.6300000000001</v>
      </c>
    </row>
    <row r="23" spans="1:27" ht="30" x14ac:dyDescent="0.25">
      <c r="A23" s="3">
        <v>19</v>
      </c>
      <c r="B23" s="7">
        <v>4066</v>
      </c>
      <c r="C23" s="19">
        <v>45789</v>
      </c>
      <c r="D23" s="7" t="s">
        <v>82</v>
      </c>
      <c r="E23" s="7" t="s">
        <v>83</v>
      </c>
      <c r="F23" s="13" t="s">
        <v>47</v>
      </c>
      <c r="G23" s="8" t="s">
        <v>46</v>
      </c>
      <c r="H23" s="6" t="s">
        <v>10</v>
      </c>
      <c r="I23" s="6">
        <v>7.2619999999999996</v>
      </c>
      <c r="J23" s="6">
        <f t="shared" si="0"/>
        <v>798.81999999999994</v>
      </c>
      <c r="K23" s="3" t="s">
        <v>20</v>
      </c>
      <c r="L23" s="3">
        <f t="shared" si="1"/>
        <v>30</v>
      </c>
      <c r="M23" s="3" t="s">
        <v>10</v>
      </c>
      <c r="N23" s="12" t="s">
        <v>10</v>
      </c>
      <c r="O23" s="12" t="s">
        <v>10</v>
      </c>
      <c r="P23" s="12" t="s">
        <v>10</v>
      </c>
      <c r="Q23" s="4"/>
      <c r="R23" s="15" t="str">
        <f t="shared" si="2"/>
        <v>ΟΚ</v>
      </c>
      <c r="S23" s="5"/>
      <c r="T23" s="6">
        <f t="shared" si="7"/>
        <v>0</v>
      </c>
      <c r="U23" s="3"/>
      <c r="V23" s="3">
        <f t="shared" si="3"/>
        <v>0</v>
      </c>
      <c r="W23" s="3"/>
      <c r="X23" s="3">
        <f t="shared" si="4"/>
        <v>0</v>
      </c>
      <c r="Y23" s="6">
        <v>35</v>
      </c>
      <c r="Z23" s="6">
        <f t="shared" si="5"/>
        <v>245</v>
      </c>
      <c r="AA23" s="17">
        <f t="shared" si="6"/>
        <v>1073.82</v>
      </c>
    </row>
    <row r="24" spans="1:27" ht="30" x14ac:dyDescent="0.25">
      <c r="A24" s="3">
        <v>20</v>
      </c>
      <c r="B24" s="7">
        <v>3671</v>
      </c>
      <c r="C24" s="19">
        <v>45782</v>
      </c>
      <c r="D24" s="7" t="s">
        <v>53</v>
      </c>
      <c r="E24" s="7" t="s">
        <v>54</v>
      </c>
      <c r="F24" s="13" t="s">
        <v>47</v>
      </c>
      <c r="G24" s="8" t="s">
        <v>36</v>
      </c>
      <c r="H24" s="6" t="s">
        <v>10</v>
      </c>
      <c r="I24" s="6">
        <v>7.1429999999999998</v>
      </c>
      <c r="J24" s="6">
        <f t="shared" si="0"/>
        <v>785.73</v>
      </c>
      <c r="K24" s="3" t="s">
        <v>20</v>
      </c>
      <c r="L24" s="3">
        <f t="shared" si="1"/>
        <v>30</v>
      </c>
      <c r="M24" s="3" t="s">
        <v>10</v>
      </c>
      <c r="N24" s="12" t="s">
        <v>10</v>
      </c>
      <c r="O24" s="12" t="s">
        <v>10</v>
      </c>
      <c r="P24" s="12" t="s">
        <v>10</v>
      </c>
      <c r="Q24" s="4" t="s">
        <v>10</v>
      </c>
      <c r="R24" s="15" t="str">
        <f t="shared" si="2"/>
        <v>ΟΚ</v>
      </c>
      <c r="S24" s="5"/>
      <c r="T24" s="6">
        <f t="shared" si="7"/>
        <v>0</v>
      </c>
      <c r="U24" s="3"/>
      <c r="V24" s="3">
        <f t="shared" si="3"/>
        <v>0</v>
      </c>
      <c r="W24" s="3"/>
      <c r="X24" s="3">
        <f t="shared" si="4"/>
        <v>0</v>
      </c>
      <c r="Y24" s="6">
        <v>28</v>
      </c>
      <c r="Z24" s="6">
        <f t="shared" si="5"/>
        <v>196</v>
      </c>
      <c r="AA24" s="17">
        <f t="shared" si="6"/>
        <v>1011.73</v>
      </c>
    </row>
  </sheetData>
  <sheetProtection algorithmName="SHA-512" hashValue="5xSoP9fLov4nVbrhRKAkGzxeXX+e6bIi+6DDsYvSEyVRUcu7zzuUQaoB+vDDZolSzDpUNRNajJA+3raM5Cdwgw==" saltValue="dKcApoNfeHxbS0K6fWYqX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5:AA24">
    <sortCondition descending="1" ref="AA5:AA24"/>
  </sortState>
  <mergeCells count="4">
    <mergeCell ref="A1:G1"/>
    <mergeCell ref="A3:G3"/>
    <mergeCell ref="H3:Q3"/>
    <mergeCell ref="S3:Z3"/>
  </mergeCells>
  <dataValidations count="3">
    <dataValidation type="whole" allowBlank="1" showInputMessage="1" showErrorMessage="1" errorTitle="ΠΡΟΣΟΧΗ!" error="ΕΩΣ 84 ΜΗΝΕΣ" sqref="Y5:Y24" xr:uid="{97952C52-E55F-46B1-9138-6C0F0C330589}">
      <formula1>1</formula1>
      <formula2>84</formula2>
    </dataValidation>
    <dataValidation type="list" allowBlank="1" showInputMessage="1" showErrorMessage="1" sqref="H5:H24 M5:Q24 S5:S24" xr:uid="{A5733190-E547-412F-B1D9-A72682B009E0}">
      <formula1>$AT$1:$AT$2</formula1>
    </dataValidation>
    <dataValidation type="list" allowBlank="1" showInputMessage="1" showErrorMessage="1" sqref="K5:K24 U5:U24 W5:W24" xr:uid="{1984CD0F-9C89-4DF9-8FD5-B2F953BAC35E}">
      <formula1>$AU$1:$AU$3</formula1>
    </dataValidation>
  </dataValidation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897A-53F4-43DC-B9BB-5528C90AFED2}">
  <sheetPr>
    <pageSetUpPr fitToPage="1"/>
  </sheetPr>
  <dimension ref="A1:AU6"/>
  <sheetViews>
    <sheetView workbookViewId="0">
      <selection activeCell="D15" sqref="D15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2.85546875" style="1" customWidth="1"/>
    <col min="5" max="6" width="23.28515625" style="1" customWidth="1"/>
    <col min="7" max="7" width="20.710937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5.42578125" style="1" customWidth="1"/>
    <col min="15" max="15" width="11.7109375" style="1" customWidth="1"/>
    <col min="16" max="16" width="15.42578125" style="1" customWidth="1"/>
    <col min="17" max="18" width="14.42578125" style="1" customWidth="1"/>
    <col min="19" max="19" width="15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9.7109375" style="1" customWidth="1"/>
    <col min="24" max="24" width="7.28515625" style="1" customWidth="1"/>
    <col min="25" max="25" width="17.28515625" style="1" customWidth="1"/>
    <col min="26" max="26" width="8" style="1" customWidth="1"/>
    <col min="27" max="27" width="9.5703125" style="1" customWidth="1"/>
    <col min="28" max="28" width="11.28515625" style="1" customWidth="1"/>
    <col min="29" max="45" width="9.140625" style="1"/>
    <col min="46" max="46" width="0" style="1" hidden="1" customWidth="1"/>
    <col min="47" max="47" width="10.5703125" style="1" hidden="1" customWidth="1"/>
    <col min="48" max="16384" width="9.140625" style="1"/>
  </cols>
  <sheetData>
    <row r="1" spans="1:47" ht="59.25" customHeight="1" x14ac:dyDescent="0.25">
      <c r="A1" s="40" t="s">
        <v>96</v>
      </c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T1" s="1" t="s">
        <v>10</v>
      </c>
      <c r="AU1" s="1" t="s">
        <v>5</v>
      </c>
    </row>
    <row r="2" spans="1:47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3"/>
      <c r="L2" s="3"/>
      <c r="M2" s="3"/>
      <c r="N2" s="12"/>
      <c r="O2" s="12"/>
      <c r="P2" s="12"/>
      <c r="Q2" s="4"/>
      <c r="R2" s="15"/>
      <c r="S2" s="5"/>
      <c r="T2" s="6"/>
      <c r="U2" s="3"/>
      <c r="V2" s="3"/>
      <c r="W2" s="3"/>
      <c r="X2" s="3"/>
      <c r="Y2" s="6"/>
      <c r="Z2" s="6"/>
      <c r="AA2" s="6"/>
      <c r="AT2" s="1" t="s">
        <v>19</v>
      </c>
      <c r="AU2" s="1" t="s">
        <v>21</v>
      </c>
    </row>
    <row r="3" spans="1:47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4" t="s">
        <v>0</v>
      </c>
      <c r="I3" s="34"/>
      <c r="J3" s="34"/>
      <c r="K3" s="38"/>
      <c r="L3" s="38"/>
      <c r="M3" s="38"/>
      <c r="N3" s="35"/>
      <c r="O3" s="35"/>
      <c r="P3" s="35"/>
      <c r="Q3" s="39"/>
      <c r="R3" s="14"/>
      <c r="S3" s="32" t="s">
        <v>9</v>
      </c>
      <c r="T3" s="33"/>
      <c r="U3" s="33"/>
      <c r="V3" s="33"/>
      <c r="W3" s="33"/>
      <c r="X3" s="33"/>
      <c r="Y3" s="33"/>
      <c r="Z3" s="34"/>
      <c r="AA3" s="30"/>
      <c r="AU3" s="1" t="s">
        <v>20</v>
      </c>
    </row>
    <row r="4" spans="1:47" s="11" customFormat="1" ht="117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13" t="s">
        <v>15</v>
      </c>
      <c r="F4" s="13" t="s">
        <v>27</v>
      </c>
      <c r="G4" s="8" t="s">
        <v>25</v>
      </c>
      <c r="H4" s="10" t="s">
        <v>12</v>
      </c>
      <c r="I4" s="10" t="s">
        <v>22</v>
      </c>
      <c r="J4" s="7" t="s">
        <v>8</v>
      </c>
      <c r="K4" s="7" t="s">
        <v>4</v>
      </c>
      <c r="L4" s="7" t="s">
        <v>8</v>
      </c>
      <c r="M4" s="7" t="s">
        <v>11</v>
      </c>
      <c r="N4" s="7" t="s">
        <v>23</v>
      </c>
      <c r="O4" s="7" t="s">
        <v>28</v>
      </c>
      <c r="P4" s="7" t="s">
        <v>29</v>
      </c>
      <c r="Q4" s="8" t="s">
        <v>2</v>
      </c>
      <c r="R4" s="16"/>
      <c r="S4" s="9" t="s">
        <v>3</v>
      </c>
      <c r="T4" s="10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30</v>
      </c>
      <c r="Z4" s="7" t="s">
        <v>8</v>
      </c>
      <c r="AA4" s="18" t="s">
        <v>18</v>
      </c>
    </row>
    <row r="5" spans="1:47" ht="30" x14ac:dyDescent="0.25">
      <c r="A5" s="3">
        <v>1</v>
      </c>
      <c r="B5" s="7">
        <v>3746</v>
      </c>
      <c r="C5" s="19">
        <v>45783</v>
      </c>
      <c r="D5" s="7" t="s">
        <v>67</v>
      </c>
      <c r="E5" s="7" t="s">
        <v>68</v>
      </c>
      <c r="F5" s="13" t="s">
        <v>32</v>
      </c>
      <c r="G5" s="8" t="s">
        <v>33</v>
      </c>
      <c r="H5" s="6" t="s">
        <v>10</v>
      </c>
      <c r="I5" s="6">
        <v>6.82</v>
      </c>
      <c r="J5" s="6">
        <f>I5*110</f>
        <v>750.2</v>
      </c>
      <c r="K5" s="3" t="s">
        <v>5</v>
      </c>
      <c r="L5" s="3">
        <f>IF(K5="ΑΡΙΣΤΗ",100,IF(K5="ΠΟΛΥ ΚΑΛΗ",50,IF(K5="ΚΑΛΗ",30,)))</f>
        <v>100</v>
      </c>
      <c r="M5" s="3" t="s">
        <v>10</v>
      </c>
      <c r="N5" s="12" t="s">
        <v>10</v>
      </c>
      <c r="O5" s="12" t="s">
        <v>10</v>
      </c>
      <c r="P5" s="12" t="s">
        <v>10</v>
      </c>
      <c r="Q5" s="4"/>
      <c r="R5" s="15" t="str">
        <f>IF(AND(H5="ΝΑΙ",P5="ΝΑΙ",O5="ΝΑΙ",IF(OR(K5="ΑΡΙΣΤΗ",K5="ΠΟΛΥ ΚΑΛΗ",K5="ΚΑΛΗ"),IF(M5="ΝΑΙ",N5="ΝΑΙ"))),"ΟΚ","ΑΠΟΡΡΙΠΤΕΤΑΙ")</f>
        <v>ΟΚ</v>
      </c>
      <c r="S5" s="5" t="s">
        <v>10</v>
      </c>
      <c r="T5" s="6">
        <v>225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6">
        <v>84</v>
      </c>
      <c r="Z5" s="6">
        <f>Y5*7</f>
        <v>588</v>
      </c>
      <c r="AA5" s="17">
        <f>J5+L5+T5+V5+X5+Z5</f>
        <v>1663.2</v>
      </c>
    </row>
    <row r="6" spans="1:47" ht="30" x14ac:dyDescent="0.25">
      <c r="A6" s="3">
        <v>2</v>
      </c>
      <c r="B6" s="7">
        <v>3863</v>
      </c>
      <c r="C6" s="19">
        <v>45785</v>
      </c>
      <c r="D6" s="7" t="s">
        <v>56</v>
      </c>
      <c r="E6" s="7" t="s">
        <v>57</v>
      </c>
      <c r="F6" s="13" t="s">
        <v>32</v>
      </c>
      <c r="G6" s="8" t="s">
        <v>33</v>
      </c>
      <c r="H6" s="6" t="s">
        <v>10</v>
      </c>
      <c r="I6" s="6">
        <v>8.6</v>
      </c>
      <c r="J6" s="6">
        <f>I6*110</f>
        <v>946</v>
      </c>
      <c r="K6" s="3" t="s">
        <v>5</v>
      </c>
      <c r="L6" s="3">
        <f>IF(K6="ΑΡΙΣΤΗ",100,IF(K6="ΠΟΛΥ ΚΑΛΗ",50,IF(K6="ΚΑΛΗ",30,)))</f>
        <v>100</v>
      </c>
      <c r="M6" s="3" t="s">
        <v>10</v>
      </c>
      <c r="N6" s="12" t="s">
        <v>10</v>
      </c>
      <c r="O6" s="12" t="s">
        <v>10</v>
      </c>
      <c r="P6" s="12" t="s">
        <v>10</v>
      </c>
      <c r="Q6" s="4"/>
      <c r="R6" s="15" t="str">
        <f>IF(AND(H6="ΝΑΙ",P6="ΝΑΙ",O6="ΝΑΙ",IF(OR(K6="ΑΡΙΣΤΗ",K6="ΠΟΛΥ ΚΑΛΗ",K6="ΚΑΛΗ"),IF(M6="ΝΑΙ",N6="ΝΑΙ"))),"ΟΚ","ΑΠΟΡΡΙΠΤΕΤΑΙ")</f>
        <v>ΟΚ</v>
      </c>
      <c r="S6" s="5" t="s">
        <v>10</v>
      </c>
      <c r="T6" s="6">
        <f>IF(S6="ΝΑΙ",150,0)</f>
        <v>150</v>
      </c>
      <c r="U6" s="3" t="s">
        <v>20</v>
      </c>
      <c r="V6" s="3">
        <f>IF(U6="ΑΡΙΣΤΗ",100,IF(U6="ΠΟΛΥ ΚΑΛΗ",50,IF(U6="ΚΑΛΗ",30,)))</f>
        <v>30</v>
      </c>
      <c r="W6" s="3"/>
      <c r="X6" s="3">
        <f>IF(W6="ΑΡΙΣΤΗ",100,IF(W6="ΠΟΛΥ ΚΑΛΗ",50,IF(W6="ΚΑΛΗ",30,)))</f>
        <v>0</v>
      </c>
      <c r="Y6" s="6">
        <v>51</v>
      </c>
      <c r="Z6" s="6">
        <f>Y6*7</f>
        <v>357</v>
      </c>
      <c r="AA6" s="17">
        <f>J6+L6+T6+V6+X6+Z6</f>
        <v>1583</v>
      </c>
    </row>
  </sheetData>
  <sheetProtection algorithmName="SHA-512" hashValue="RhQMeY4BfyG1srViwL88IM0YdnqCO46w8g5YZm0x4sImiy9LCsd02kHSqLLiKuvem2gvSuYJ9CX43L9BFG/UAQ==" saltValue="+2NB2Y6lXYAjUWdW7OuSpg==" spinCount="100000" sheet="1" formatCells="0" formatColumns="0" formatRows="0" insertColumns="0" insertRows="0" insertHyperlinks="0" deleteColumns="0" deleteRows="0" sort="0" autoFilter="0" pivotTables="0"/>
  <mergeCells count="4">
    <mergeCell ref="S3:Z3"/>
    <mergeCell ref="A1:G1"/>
    <mergeCell ref="A3:G3"/>
    <mergeCell ref="H3:Q3"/>
  </mergeCells>
  <dataValidations count="3">
    <dataValidation type="whole" allowBlank="1" showInputMessage="1" showErrorMessage="1" errorTitle="ΠΡΟΣΟΧΗ!" error="ΕΩΣ 84 ΜΗΝΕΣ" sqref="Y5:Y6" xr:uid="{9D12C57A-8822-416C-B245-E20B91D99914}">
      <formula1>1</formula1>
      <formula2>84</formula2>
    </dataValidation>
    <dataValidation type="list" allowBlank="1" showInputMessage="1" showErrorMessage="1" sqref="W5:W6 K5:K6 U5:U6" xr:uid="{79C281C9-28D1-4033-9645-5EC0C2BF911E}">
      <formula1>$AU$1:$AU$3</formula1>
    </dataValidation>
    <dataValidation type="list" allowBlank="1" showInputMessage="1" showErrorMessage="1" sqref="S5:S6 H5:H6 M5:Q6" xr:uid="{ABADB3AD-D838-4BA7-A93D-796DF463B332}">
      <formula1>$AT$1:$AT$2</formula1>
    </dataValidation>
  </dataValidations>
  <pageMargins left="0.7" right="0.7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CE3E-DA4D-47D4-A5BD-B236DC05A85C}">
  <sheetPr>
    <pageSetUpPr fitToPage="1"/>
  </sheetPr>
  <dimension ref="A1:AU5"/>
  <sheetViews>
    <sheetView workbookViewId="0">
      <selection activeCell="F9" sqref="F9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2.85546875" style="1" customWidth="1"/>
    <col min="5" max="6" width="23.28515625" style="1" customWidth="1"/>
    <col min="7" max="7" width="20.710937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5.42578125" style="1" customWidth="1"/>
    <col min="15" max="15" width="11.7109375" style="1" customWidth="1"/>
    <col min="16" max="16" width="15.42578125" style="1" customWidth="1"/>
    <col min="17" max="18" width="14.42578125" style="1" customWidth="1"/>
    <col min="19" max="19" width="15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9.7109375" style="1" customWidth="1"/>
    <col min="24" max="24" width="7.28515625" style="1" customWidth="1"/>
    <col min="25" max="25" width="17.28515625" style="1" customWidth="1"/>
    <col min="26" max="26" width="8" style="1" customWidth="1"/>
    <col min="27" max="27" width="9.5703125" style="1" customWidth="1"/>
    <col min="28" max="28" width="11.28515625" style="1" customWidth="1"/>
    <col min="29" max="45" width="9.140625" style="1"/>
    <col min="46" max="46" width="0" style="1" hidden="1" customWidth="1"/>
    <col min="47" max="47" width="10.5703125" style="1" hidden="1" customWidth="1"/>
    <col min="48" max="16384" width="9.140625" style="1"/>
  </cols>
  <sheetData>
    <row r="1" spans="1:47" ht="59.25" customHeight="1" x14ac:dyDescent="0.25">
      <c r="A1" s="40" t="s">
        <v>97</v>
      </c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T1" s="1" t="s">
        <v>10</v>
      </c>
      <c r="AU1" s="1" t="s">
        <v>5</v>
      </c>
    </row>
    <row r="2" spans="1:47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3"/>
      <c r="L2" s="3"/>
      <c r="M2" s="3"/>
      <c r="N2" s="12"/>
      <c r="O2" s="12"/>
      <c r="P2" s="12"/>
      <c r="Q2" s="4"/>
      <c r="R2" s="15"/>
      <c r="S2" s="5"/>
      <c r="T2" s="6"/>
      <c r="U2" s="3"/>
      <c r="V2" s="3"/>
      <c r="W2" s="3"/>
      <c r="X2" s="3"/>
      <c r="Y2" s="6"/>
      <c r="Z2" s="6"/>
      <c r="AA2" s="6"/>
      <c r="AT2" s="1" t="s">
        <v>19</v>
      </c>
      <c r="AU2" s="1" t="s">
        <v>21</v>
      </c>
    </row>
    <row r="3" spans="1:47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4" t="s">
        <v>0</v>
      </c>
      <c r="I3" s="34"/>
      <c r="J3" s="34"/>
      <c r="K3" s="38"/>
      <c r="L3" s="38"/>
      <c r="M3" s="38"/>
      <c r="N3" s="35"/>
      <c r="O3" s="35"/>
      <c r="P3" s="35"/>
      <c r="Q3" s="39"/>
      <c r="R3" s="14"/>
      <c r="S3" s="32" t="s">
        <v>9</v>
      </c>
      <c r="T3" s="33"/>
      <c r="U3" s="33"/>
      <c r="V3" s="33"/>
      <c r="W3" s="33"/>
      <c r="X3" s="33"/>
      <c r="Y3" s="33"/>
      <c r="Z3" s="34"/>
      <c r="AA3" s="30"/>
      <c r="AU3" s="1" t="s">
        <v>20</v>
      </c>
    </row>
    <row r="4" spans="1:47" s="11" customFormat="1" ht="117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13" t="s">
        <v>15</v>
      </c>
      <c r="F4" s="13" t="s">
        <v>27</v>
      </c>
      <c r="G4" s="8" t="s">
        <v>25</v>
      </c>
      <c r="H4" s="10" t="s">
        <v>12</v>
      </c>
      <c r="I4" s="10" t="s">
        <v>22</v>
      </c>
      <c r="J4" s="7" t="s">
        <v>8</v>
      </c>
      <c r="K4" s="7" t="s">
        <v>4</v>
      </c>
      <c r="L4" s="7" t="s">
        <v>8</v>
      </c>
      <c r="M4" s="7" t="s">
        <v>11</v>
      </c>
      <c r="N4" s="7" t="s">
        <v>23</v>
      </c>
      <c r="O4" s="7" t="s">
        <v>28</v>
      </c>
      <c r="P4" s="7" t="s">
        <v>29</v>
      </c>
      <c r="Q4" s="8" t="s">
        <v>2</v>
      </c>
      <c r="R4" s="16"/>
      <c r="S4" s="9" t="s">
        <v>3</v>
      </c>
      <c r="T4" s="10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30</v>
      </c>
      <c r="Z4" s="7" t="s">
        <v>8</v>
      </c>
      <c r="AA4" s="18" t="s">
        <v>18</v>
      </c>
    </row>
    <row r="5" spans="1:47" ht="30" x14ac:dyDescent="0.25">
      <c r="A5" s="3">
        <v>1</v>
      </c>
      <c r="B5" s="7">
        <v>3638</v>
      </c>
      <c r="C5" s="19">
        <v>45779</v>
      </c>
      <c r="D5" s="7" t="s">
        <v>48</v>
      </c>
      <c r="E5" s="7" t="s">
        <v>49</v>
      </c>
      <c r="F5" s="13" t="s">
        <v>32</v>
      </c>
      <c r="G5" s="8" t="s">
        <v>36</v>
      </c>
      <c r="H5" s="6" t="s">
        <v>10</v>
      </c>
      <c r="I5" s="6">
        <v>8.33</v>
      </c>
      <c r="J5" s="6">
        <f>I5*110</f>
        <v>916.3</v>
      </c>
      <c r="K5" s="3" t="s">
        <v>5</v>
      </c>
      <c r="L5" s="3">
        <f>IF(K5="ΑΡΙΣΤΗ",100,IF(K5="ΠΟΛΥ ΚΑΛΗ",50,IF(K5="ΚΑΛΗ",30,)))</f>
        <v>100</v>
      </c>
      <c r="M5" s="3" t="s">
        <v>10</v>
      </c>
      <c r="N5" s="12" t="s">
        <v>10</v>
      </c>
      <c r="O5" s="12" t="s">
        <v>10</v>
      </c>
      <c r="P5" s="12" t="s">
        <v>10</v>
      </c>
      <c r="Q5" s="4"/>
      <c r="R5" s="15" t="str">
        <f>IF(AND(H5="ΝΑΙ",P5="ΝΑΙ",O5="ΝΑΙ",IF(OR(K5="ΑΡΙΣΤΗ",K5="ΠΟΛΥ ΚΑΛΗ",K5="ΚΑΛΗ"),IF(M5="ΝΑΙ",N5="ΝΑΙ"))),"ΟΚ","ΑΠΟΡΡΙΠΤΕΤΑΙ")</f>
        <v>ΟΚ</v>
      </c>
      <c r="S5" s="5" t="s">
        <v>10</v>
      </c>
      <c r="T5" s="6">
        <f>IF(S5="ΝΑΙ",150,0)</f>
        <v>150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6">
        <v>82</v>
      </c>
      <c r="Z5" s="6">
        <f>Y5*7</f>
        <v>574</v>
      </c>
      <c r="AA5" s="17">
        <f>J5+L5+T5+V5+X5+Z5</f>
        <v>1740.3</v>
      </c>
    </row>
  </sheetData>
  <sheetProtection algorithmName="SHA-512" hashValue="JuHzWDLehPlBSy3WCwX3io5tguFO8+U55OJzRuljeEn+nbYgzaFArAMh4SYEdbmOzoNyyNekbzdR83m/1fwD8Q==" saltValue="mvkd/sRt9EKtkaJ/SLs5iw==" spinCount="100000" sheet="1" formatCells="0" formatColumns="0" formatRows="0" insertColumns="0" insertRows="0" insertHyperlinks="0" deleteColumns="0" deleteRows="0" sort="0" autoFilter="0" pivotTables="0"/>
  <mergeCells count="4">
    <mergeCell ref="H3:Q3"/>
    <mergeCell ref="S3:Z3"/>
    <mergeCell ref="A1:G1"/>
    <mergeCell ref="A3:G3"/>
  </mergeCells>
  <dataValidations count="3">
    <dataValidation type="list" allowBlank="1" showInputMessage="1" showErrorMessage="1" sqref="K5 U5 W5" xr:uid="{3454BA43-E0C5-4423-85D0-ECC516BA6776}">
      <formula1>$AU$1:$AU$3</formula1>
    </dataValidation>
    <dataValidation type="list" allowBlank="1" showInputMessage="1" showErrorMessage="1" sqref="H5 M5:Q5 S5" xr:uid="{DD7FEF07-9008-493D-872F-9F9C930E01B6}">
      <formula1>$AT$1:$AT$2</formula1>
    </dataValidation>
    <dataValidation type="whole" allowBlank="1" showInputMessage="1" showErrorMessage="1" errorTitle="ΠΡΟΣΟΧΗ!" error="ΕΩΣ 84 ΜΗΝΕΣ" sqref="Y5" xr:uid="{B1D684BA-B69C-429E-A37D-B79BBA3D62A0}">
      <formula1>1</formula1>
      <formula2>84</formula2>
    </dataValidation>
  </dataValidations>
  <pageMargins left="0.7" right="0.7" top="0.75" bottom="0.75" header="0.3" footer="0.3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9204-D7DD-4610-AA03-8906F362C51E}">
  <sheetPr>
    <pageSetUpPr fitToPage="1"/>
  </sheetPr>
  <dimension ref="A1:AU5"/>
  <sheetViews>
    <sheetView workbookViewId="0">
      <selection activeCell="Z11" sqref="Z11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2.85546875" style="1" customWidth="1"/>
    <col min="5" max="6" width="23.28515625" style="1" customWidth="1"/>
    <col min="7" max="7" width="20.710937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5.42578125" style="1" customWidth="1"/>
    <col min="15" max="15" width="11.7109375" style="1" customWidth="1"/>
    <col min="16" max="16" width="15.42578125" style="1" customWidth="1"/>
    <col min="17" max="18" width="14.42578125" style="1" customWidth="1"/>
    <col min="19" max="19" width="15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9.7109375" style="1" customWidth="1"/>
    <col min="24" max="24" width="7.28515625" style="1" customWidth="1"/>
    <col min="25" max="25" width="17.28515625" style="1" customWidth="1"/>
    <col min="26" max="26" width="8" style="1" customWidth="1"/>
    <col min="27" max="27" width="9.5703125" style="1" customWidth="1"/>
    <col min="28" max="28" width="11.28515625" style="1" customWidth="1"/>
    <col min="29" max="45" width="9.140625" style="1"/>
    <col min="46" max="46" width="0" style="1" hidden="1" customWidth="1"/>
    <col min="47" max="47" width="10.5703125" style="1" hidden="1" customWidth="1"/>
    <col min="48" max="16384" width="9.140625" style="1"/>
  </cols>
  <sheetData>
    <row r="1" spans="1:47" ht="71.25" customHeight="1" x14ac:dyDescent="0.25">
      <c r="A1" s="40" t="s">
        <v>98</v>
      </c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T1" s="1" t="s">
        <v>10</v>
      </c>
      <c r="AU1" s="1" t="s">
        <v>5</v>
      </c>
    </row>
    <row r="2" spans="1:47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3"/>
      <c r="L2" s="3"/>
      <c r="M2" s="3"/>
      <c r="N2" s="12"/>
      <c r="O2" s="12"/>
      <c r="P2" s="12"/>
      <c r="Q2" s="4"/>
      <c r="R2" s="15"/>
      <c r="S2" s="5"/>
      <c r="T2" s="6"/>
      <c r="U2" s="3"/>
      <c r="V2" s="3"/>
      <c r="W2" s="3"/>
      <c r="X2" s="3"/>
      <c r="Y2" s="6"/>
      <c r="Z2" s="6"/>
      <c r="AA2" s="6"/>
      <c r="AT2" s="1" t="s">
        <v>19</v>
      </c>
      <c r="AU2" s="1" t="s">
        <v>21</v>
      </c>
    </row>
    <row r="3" spans="1:47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4" t="s">
        <v>0</v>
      </c>
      <c r="I3" s="34"/>
      <c r="J3" s="34"/>
      <c r="K3" s="38"/>
      <c r="L3" s="38"/>
      <c r="M3" s="38"/>
      <c r="N3" s="35"/>
      <c r="O3" s="35"/>
      <c r="P3" s="35"/>
      <c r="Q3" s="39"/>
      <c r="R3" s="14"/>
      <c r="S3" s="32" t="s">
        <v>9</v>
      </c>
      <c r="T3" s="33"/>
      <c r="U3" s="33"/>
      <c r="V3" s="33"/>
      <c r="W3" s="33"/>
      <c r="X3" s="33"/>
      <c r="Y3" s="33"/>
      <c r="Z3" s="34"/>
      <c r="AA3" s="30"/>
      <c r="AU3" s="1" t="s">
        <v>20</v>
      </c>
    </row>
    <row r="4" spans="1:47" s="11" customFormat="1" ht="117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13" t="s">
        <v>15</v>
      </c>
      <c r="F4" s="13" t="s">
        <v>27</v>
      </c>
      <c r="G4" s="8" t="s">
        <v>25</v>
      </c>
      <c r="H4" s="10" t="s">
        <v>12</v>
      </c>
      <c r="I4" s="10" t="s">
        <v>22</v>
      </c>
      <c r="J4" s="7" t="s">
        <v>8</v>
      </c>
      <c r="K4" s="7" t="s">
        <v>4</v>
      </c>
      <c r="L4" s="7" t="s">
        <v>8</v>
      </c>
      <c r="M4" s="7" t="s">
        <v>11</v>
      </c>
      <c r="N4" s="7" t="s">
        <v>23</v>
      </c>
      <c r="O4" s="7" t="s">
        <v>28</v>
      </c>
      <c r="P4" s="7" t="s">
        <v>29</v>
      </c>
      <c r="Q4" s="8" t="s">
        <v>2</v>
      </c>
      <c r="R4" s="16"/>
      <c r="S4" s="9" t="s">
        <v>3</v>
      </c>
      <c r="T4" s="10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30</v>
      </c>
      <c r="Z4" s="7" t="s">
        <v>8</v>
      </c>
      <c r="AA4" s="18" t="s">
        <v>18</v>
      </c>
    </row>
    <row r="5" spans="1:47" ht="30" x14ac:dyDescent="0.25">
      <c r="A5" s="3">
        <v>1</v>
      </c>
      <c r="B5" s="7">
        <v>3732</v>
      </c>
      <c r="C5" s="19">
        <v>45783</v>
      </c>
      <c r="D5" s="7" t="s">
        <v>62</v>
      </c>
      <c r="E5" s="7" t="s">
        <v>63</v>
      </c>
      <c r="F5" s="13" t="s">
        <v>32</v>
      </c>
      <c r="G5" s="8" t="s">
        <v>38</v>
      </c>
      <c r="H5" s="6" t="s">
        <v>10</v>
      </c>
      <c r="I5" s="6">
        <v>6.12</v>
      </c>
      <c r="J5" s="6">
        <f>I5*110</f>
        <v>673.2</v>
      </c>
      <c r="K5" s="3" t="s">
        <v>5</v>
      </c>
      <c r="L5" s="3">
        <f>IF(K5="ΑΡΙΣΤΗ",100,IF(K5="ΠΟΛΥ ΚΑΛΗ",50,IF(K5="ΚΑΛΗ",30,)))</f>
        <v>100</v>
      </c>
      <c r="M5" s="3" t="s">
        <v>10</v>
      </c>
      <c r="N5" s="12" t="s">
        <v>10</v>
      </c>
      <c r="O5" s="12" t="s">
        <v>10</v>
      </c>
      <c r="P5" s="12" t="s">
        <v>10</v>
      </c>
      <c r="Q5" s="4"/>
      <c r="R5" s="15" t="str">
        <f>IF(AND(H5="ΝΑΙ",P5="ΝΑΙ",O5="ΝΑΙ",IF(OR(K5="ΑΡΙΣΤΗ",K5="ΠΟΛΥ ΚΑΛΗ",K5="ΚΑΛΗ"),IF(M5="ΝΑΙ",N5="ΝΑΙ"))),"ΟΚ","ΑΠΟΡΡΙΠΤΕΤΑΙ")</f>
        <v>ΟΚ</v>
      </c>
      <c r="S5" s="5"/>
      <c r="T5" s="6">
        <f>IF(S5="ΝΑΙ",150,0)</f>
        <v>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6">
        <v>66</v>
      </c>
      <c r="Z5" s="6">
        <f>Y5*7</f>
        <v>462</v>
      </c>
      <c r="AA5" s="17">
        <f>J5+L5+T5+V5+X5+Z5</f>
        <v>1235.2</v>
      </c>
    </row>
  </sheetData>
  <sheetProtection algorithmName="SHA-512" hashValue="K6WtI1AaCVCPxPkJrynkopuiTr9JIZ//gXUGE6tHHIgZwkRDgk2MAOv8qr/CNTPvE5OfKqChUYI6f+pTChLTtQ==" saltValue="WW2Mji9OatoVS7a7YTUB7g==" spinCount="100000" sheet="1" formatCells="0" formatColumns="0" formatRows="0" insertColumns="0" insertRows="0" insertHyperlinks="0" deleteColumns="0" deleteRows="0" sort="0" autoFilter="0" pivotTables="0"/>
  <mergeCells count="4">
    <mergeCell ref="H3:Q3"/>
    <mergeCell ref="S3:Z3"/>
    <mergeCell ref="A1:G1"/>
    <mergeCell ref="A3:G3"/>
  </mergeCells>
  <dataValidations count="3">
    <dataValidation type="list" allowBlank="1" showInputMessage="1" showErrorMessage="1" sqref="K5 W5 U5" xr:uid="{14EA94CE-3CDE-4C5E-A97A-17FDE94DD08E}">
      <formula1>$AU$1:$AU$3</formula1>
    </dataValidation>
    <dataValidation type="list" allowBlank="1" showInputMessage="1" showErrorMessage="1" sqref="H5 S5 M5:Q5" xr:uid="{39F16A39-DF11-4D66-8B6B-FE53437C0892}">
      <formula1>$AT$1:$AT$2</formula1>
    </dataValidation>
    <dataValidation type="whole" allowBlank="1" showInputMessage="1" showErrorMessage="1" errorTitle="ΠΡΟΣΟΧΗ!" error="ΕΩΣ 84 ΜΗΝΕΣ" sqref="Y5" xr:uid="{A5B46AF1-57EA-41E5-BF7A-944DD6C6298D}">
      <formula1>1</formula1>
      <formula2>84</formula2>
    </dataValidation>
  </dataValidations>
  <pageMargins left="0.7" right="0.7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B40E-9F49-4688-8E39-EDD858D65F53}">
  <sheetPr>
    <pageSetUpPr fitToPage="1"/>
  </sheetPr>
  <dimension ref="A1:AU5"/>
  <sheetViews>
    <sheetView workbookViewId="0">
      <selection activeCell="Z12" sqref="Z12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2.85546875" style="1" customWidth="1"/>
    <col min="5" max="6" width="23.28515625" style="1" customWidth="1"/>
    <col min="7" max="7" width="20.710937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5.42578125" style="1" customWidth="1"/>
    <col min="15" max="15" width="11.7109375" style="1" customWidth="1"/>
    <col min="16" max="16" width="15.42578125" style="1" customWidth="1"/>
    <col min="17" max="18" width="14.42578125" style="1" customWidth="1"/>
    <col min="19" max="19" width="15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9.7109375" style="1" customWidth="1"/>
    <col min="24" max="24" width="7.28515625" style="1" customWidth="1"/>
    <col min="25" max="25" width="17.28515625" style="1" customWidth="1"/>
    <col min="26" max="26" width="8" style="1" customWidth="1"/>
    <col min="27" max="27" width="9.5703125" style="1" customWidth="1"/>
    <col min="28" max="28" width="11.28515625" style="1" customWidth="1"/>
    <col min="29" max="45" width="9.140625" style="1"/>
    <col min="46" max="46" width="0" style="1" hidden="1" customWidth="1"/>
    <col min="47" max="47" width="10.5703125" style="1" hidden="1" customWidth="1"/>
    <col min="48" max="16384" width="9.140625" style="1"/>
  </cols>
  <sheetData>
    <row r="1" spans="1:47" ht="72" customHeight="1" x14ac:dyDescent="0.25">
      <c r="A1" s="40" t="s">
        <v>99</v>
      </c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T1" s="1" t="s">
        <v>10</v>
      </c>
      <c r="AU1" s="1" t="s">
        <v>5</v>
      </c>
    </row>
    <row r="2" spans="1:47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3"/>
      <c r="L2" s="3"/>
      <c r="M2" s="3"/>
      <c r="N2" s="12"/>
      <c r="O2" s="12"/>
      <c r="P2" s="12"/>
      <c r="Q2" s="4"/>
      <c r="R2" s="15"/>
      <c r="S2" s="5"/>
      <c r="T2" s="6"/>
      <c r="U2" s="3"/>
      <c r="V2" s="3"/>
      <c r="W2" s="3"/>
      <c r="X2" s="3"/>
      <c r="Y2" s="6"/>
      <c r="Z2" s="6"/>
      <c r="AA2" s="6"/>
      <c r="AT2" s="1" t="s">
        <v>19</v>
      </c>
      <c r="AU2" s="1" t="s">
        <v>21</v>
      </c>
    </row>
    <row r="3" spans="1:47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4" t="s">
        <v>0</v>
      </c>
      <c r="I3" s="34"/>
      <c r="J3" s="34"/>
      <c r="K3" s="38"/>
      <c r="L3" s="38"/>
      <c r="M3" s="38"/>
      <c r="N3" s="35"/>
      <c r="O3" s="35"/>
      <c r="P3" s="35"/>
      <c r="Q3" s="39"/>
      <c r="R3" s="14"/>
      <c r="S3" s="32" t="s">
        <v>9</v>
      </c>
      <c r="T3" s="33"/>
      <c r="U3" s="33"/>
      <c r="V3" s="33"/>
      <c r="W3" s="33"/>
      <c r="X3" s="33"/>
      <c r="Y3" s="33"/>
      <c r="Z3" s="34"/>
      <c r="AA3" s="30"/>
      <c r="AU3" s="1" t="s">
        <v>20</v>
      </c>
    </row>
    <row r="4" spans="1:47" s="11" customFormat="1" ht="117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13" t="s">
        <v>15</v>
      </c>
      <c r="F4" s="13" t="s">
        <v>27</v>
      </c>
      <c r="G4" s="8" t="s">
        <v>25</v>
      </c>
      <c r="H4" s="10" t="s">
        <v>12</v>
      </c>
      <c r="I4" s="10" t="s">
        <v>22</v>
      </c>
      <c r="J4" s="7" t="s">
        <v>8</v>
      </c>
      <c r="K4" s="7" t="s">
        <v>4</v>
      </c>
      <c r="L4" s="7" t="s">
        <v>8</v>
      </c>
      <c r="M4" s="7" t="s">
        <v>11</v>
      </c>
      <c r="N4" s="7" t="s">
        <v>23</v>
      </c>
      <c r="O4" s="7" t="s">
        <v>28</v>
      </c>
      <c r="P4" s="7" t="s">
        <v>29</v>
      </c>
      <c r="Q4" s="8" t="s">
        <v>2</v>
      </c>
      <c r="R4" s="16"/>
      <c r="S4" s="9" t="s">
        <v>3</v>
      </c>
      <c r="T4" s="10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30</v>
      </c>
      <c r="Z4" s="7" t="s">
        <v>8</v>
      </c>
      <c r="AA4" s="18" t="s">
        <v>18</v>
      </c>
    </row>
    <row r="5" spans="1:47" s="25" customFormat="1" ht="35.25" customHeight="1" x14ac:dyDescent="0.25">
      <c r="A5" s="3">
        <v>1</v>
      </c>
      <c r="B5" s="7">
        <v>3617</v>
      </c>
      <c r="C5" s="19">
        <v>45779</v>
      </c>
      <c r="D5" s="7" t="s">
        <v>44</v>
      </c>
      <c r="E5" s="7" t="s">
        <v>45</v>
      </c>
      <c r="F5" s="13" t="s">
        <v>47</v>
      </c>
      <c r="G5" s="8" t="s">
        <v>46</v>
      </c>
      <c r="H5" s="6" t="s">
        <v>10</v>
      </c>
      <c r="I5" s="6">
        <v>6.726</v>
      </c>
      <c r="J5" s="6">
        <f>I5*110</f>
        <v>739.86</v>
      </c>
      <c r="K5" s="3" t="s">
        <v>5</v>
      </c>
      <c r="L5" s="3">
        <f>IF(K5="ΑΡΙΣΤΗ",100,IF(K5="ΠΟΛΥ ΚΑΛΗ",50,IF(K5="ΚΑΛΗ",30,)))</f>
        <v>100</v>
      </c>
      <c r="M5" s="3" t="s">
        <v>10</v>
      </c>
      <c r="N5" s="12" t="s">
        <v>10</v>
      </c>
      <c r="O5" s="12" t="s">
        <v>10</v>
      </c>
      <c r="P5" s="12" t="s">
        <v>10</v>
      </c>
      <c r="Q5" s="4"/>
      <c r="R5" s="15" t="str">
        <f>IF(AND(H5="ΝΑΙ",P5="ΝΑΙ",O5="ΝΑΙ",IF(OR(K5="ΑΡΙΣΤΗ",K5="ΠΟΛΥ ΚΑΛΗ",K5="ΚΑΛΗ"),IF(M5="ΝΑΙ",N5="ΝΑΙ"))),"ΟΚ","ΑΠΟΡΡΙΠΤΕΤΑΙ")</f>
        <v>ΟΚ</v>
      </c>
      <c r="S5" s="5" t="s">
        <v>10</v>
      </c>
      <c r="T5" s="6">
        <f>IF(S5="ΝΑΙ",150,0)</f>
        <v>150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6">
        <v>80</v>
      </c>
      <c r="Z5" s="6">
        <f>Y5*7</f>
        <v>560</v>
      </c>
      <c r="AA5" s="17">
        <f>J5+L5+T5+V5+X5+Z5</f>
        <v>1549.8600000000001</v>
      </c>
    </row>
  </sheetData>
  <sheetProtection algorithmName="SHA-512" hashValue="tR20VTTqbU6hDyXOV+TJOkJJSY0dAploHk/iEoGa0R+cPyazbf3RE1covrnNJWwFi1SS3ydeVggZ9i3LzyI5Fw==" saltValue="60+abvQ4eEqZmk5NbGGRJA==" spinCount="100000" sheet="1" formatCells="0" formatColumns="0" formatRows="0" insertColumns="0" insertRows="0" insertHyperlinks="0" deleteColumns="0" deleteRows="0" sort="0" autoFilter="0" pivotTables="0"/>
  <mergeCells count="4">
    <mergeCell ref="H3:Q3"/>
    <mergeCell ref="S3:Z3"/>
    <mergeCell ref="A1:G1"/>
    <mergeCell ref="A3:G3"/>
  </mergeCells>
  <dataValidations count="3">
    <dataValidation type="list" allowBlank="1" showInputMessage="1" showErrorMessage="1" sqref="K5 W5 U5" xr:uid="{AD4A13E0-D9C3-4452-BCAA-4B1BDA7A02A3}">
      <formula1>$AU$1:$AU$3</formula1>
    </dataValidation>
    <dataValidation type="list" allowBlank="1" showInputMessage="1" showErrorMessage="1" sqref="H5 S5 M5:Q5" xr:uid="{9916BC0C-DE25-455C-BF0E-E6E9E0E8427A}">
      <formula1>$AT$1:$AT$2</formula1>
    </dataValidation>
    <dataValidation type="whole" allowBlank="1" showInputMessage="1" showErrorMessage="1" errorTitle="ΠΡΟΣΟΧΗ!" error="ΕΩΣ 84 ΜΗΝΕΣ" sqref="Y5" xr:uid="{0AD62A2B-04E6-4C6B-96CD-FC5CEF67C930}">
      <formula1>1</formula1>
      <formula2>84</formula2>
    </dataValidation>
  </dataValidations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39F5-8B98-4C91-A640-4161D47E8B71}">
  <sheetPr>
    <pageSetUpPr fitToPage="1"/>
  </sheetPr>
  <dimension ref="A1:AU4"/>
  <sheetViews>
    <sheetView workbookViewId="0">
      <selection activeCell="Z12" sqref="Z12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2.85546875" style="1" customWidth="1"/>
    <col min="5" max="6" width="23.28515625" style="1" customWidth="1"/>
    <col min="7" max="7" width="20.710937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5.42578125" style="1" customWidth="1"/>
    <col min="15" max="15" width="11.7109375" style="1" customWidth="1"/>
    <col min="16" max="16" width="15.42578125" style="1" customWidth="1"/>
    <col min="17" max="18" width="14.42578125" style="1" customWidth="1"/>
    <col min="19" max="19" width="15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9.7109375" style="1" customWidth="1"/>
    <col min="24" max="24" width="7.28515625" style="1" customWidth="1"/>
    <col min="25" max="25" width="17.28515625" style="1" customWidth="1"/>
    <col min="26" max="26" width="8" style="1" customWidth="1"/>
    <col min="27" max="27" width="9.5703125" style="1" customWidth="1"/>
    <col min="28" max="28" width="11.28515625" style="1" customWidth="1"/>
    <col min="29" max="45" width="9.140625" style="1"/>
    <col min="46" max="46" width="0" style="1" hidden="1" customWidth="1"/>
    <col min="47" max="47" width="10.5703125" style="1" hidden="1" customWidth="1"/>
    <col min="48" max="16384" width="9.140625" style="1"/>
  </cols>
  <sheetData>
    <row r="1" spans="1:47" ht="87" customHeight="1" x14ac:dyDescent="0.25">
      <c r="A1" s="40" t="s">
        <v>100</v>
      </c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T1" s="1" t="s">
        <v>10</v>
      </c>
      <c r="AU1" s="1" t="s">
        <v>5</v>
      </c>
    </row>
    <row r="2" spans="1:47" s="2" customFormat="1" ht="15.75" customHeight="1" x14ac:dyDescent="0.25">
      <c r="A2" s="35" t="s">
        <v>13</v>
      </c>
      <c r="B2" s="36"/>
      <c r="C2" s="36"/>
      <c r="D2" s="36"/>
      <c r="E2" s="36"/>
      <c r="F2" s="36"/>
      <c r="G2" s="37"/>
      <c r="H2" s="34" t="s">
        <v>0</v>
      </c>
      <c r="I2" s="34"/>
      <c r="J2" s="34"/>
      <c r="K2" s="38"/>
      <c r="L2" s="38"/>
      <c r="M2" s="38"/>
      <c r="N2" s="35"/>
      <c r="O2" s="35"/>
      <c r="P2" s="35"/>
      <c r="Q2" s="39"/>
      <c r="R2" s="14"/>
      <c r="S2" s="32" t="s">
        <v>9</v>
      </c>
      <c r="T2" s="33"/>
      <c r="U2" s="33"/>
      <c r="V2" s="33"/>
      <c r="W2" s="33"/>
      <c r="X2" s="33"/>
      <c r="Y2" s="33"/>
      <c r="Z2" s="34"/>
      <c r="AA2" s="24"/>
      <c r="AU2" s="1" t="s">
        <v>20</v>
      </c>
    </row>
    <row r="3" spans="1:47" s="11" customFormat="1" ht="117.75" customHeight="1" x14ac:dyDescent="0.25">
      <c r="A3" s="7" t="s">
        <v>1</v>
      </c>
      <c r="B3" s="7" t="s">
        <v>16</v>
      </c>
      <c r="C3" s="13" t="s">
        <v>17</v>
      </c>
      <c r="D3" s="13" t="s">
        <v>14</v>
      </c>
      <c r="E3" s="13" t="s">
        <v>15</v>
      </c>
      <c r="F3" s="13" t="s">
        <v>27</v>
      </c>
      <c r="G3" s="8" t="s">
        <v>25</v>
      </c>
      <c r="H3" s="10" t="s">
        <v>12</v>
      </c>
      <c r="I3" s="10" t="s">
        <v>22</v>
      </c>
      <c r="J3" s="7" t="s">
        <v>8</v>
      </c>
      <c r="K3" s="7" t="s">
        <v>4</v>
      </c>
      <c r="L3" s="7" t="s">
        <v>8</v>
      </c>
      <c r="M3" s="7" t="s">
        <v>11</v>
      </c>
      <c r="N3" s="7" t="s">
        <v>23</v>
      </c>
      <c r="O3" s="7" t="s">
        <v>28</v>
      </c>
      <c r="P3" s="7" t="s">
        <v>29</v>
      </c>
      <c r="Q3" s="8" t="s">
        <v>2</v>
      </c>
      <c r="R3" s="16"/>
      <c r="S3" s="9" t="s">
        <v>3</v>
      </c>
      <c r="T3" s="10" t="s">
        <v>8</v>
      </c>
      <c r="U3" s="7" t="s">
        <v>6</v>
      </c>
      <c r="V3" s="7" t="s">
        <v>8</v>
      </c>
      <c r="W3" s="7" t="s">
        <v>7</v>
      </c>
      <c r="X3" s="7" t="s">
        <v>8</v>
      </c>
      <c r="Y3" s="7" t="s">
        <v>30</v>
      </c>
      <c r="Z3" s="7" t="s">
        <v>8</v>
      </c>
      <c r="AA3" s="18" t="s">
        <v>18</v>
      </c>
    </row>
    <row r="4" spans="1:47" ht="30" x14ac:dyDescent="0.25">
      <c r="A4" s="3">
        <v>1</v>
      </c>
      <c r="B4" s="7">
        <v>3936</v>
      </c>
      <c r="C4" s="19">
        <v>45785</v>
      </c>
      <c r="D4" s="7" t="s">
        <v>73</v>
      </c>
      <c r="E4" s="7" t="s">
        <v>52</v>
      </c>
      <c r="F4" s="13" t="s">
        <v>47</v>
      </c>
      <c r="G4" s="8" t="s">
        <v>42</v>
      </c>
      <c r="H4" s="6" t="s">
        <v>10</v>
      </c>
      <c r="I4" s="6">
        <v>6.4050000000000002</v>
      </c>
      <c r="J4" s="6">
        <f>I4*110</f>
        <v>704.55000000000007</v>
      </c>
      <c r="K4" s="3" t="s">
        <v>20</v>
      </c>
      <c r="L4" s="3">
        <f>IF(K4="ΑΡΙΣΤΗ",100,IF(K4="ΠΟΛΥ ΚΑΛΗ",50,IF(K4="ΚΑΛΗ",30,)))</f>
        <v>30</v>
      </c>
      <c r="M4" s="3" t="s">
        <v>10</v>
      </c>
      <c r="N4" s="12" t="s">
        <v>10</v>
      </c>
      <c r="O4" s="12" t="s">
        <v>10</v>
      </c>
      <c r="P4" s="12" t="s">
        <v>10</v>
      </c>
      <c r="Q4" s="4"/>
      <c r="R4" s="15" t="str">
        <f>IF(AND(H4="ΝΑΙ",P4="ΝΑΙ",O4="ΝΑΙ",IF(OR(K4="ΑΡΙΣΤΗ",K4="ΠΟΛΥ ΚΑΛΗ",K4="ΚΑΛΗ"),IF(M4="ΝΑΙ",N4="ΝΑΙ"))),"ΟΚ","ΑΠΟΡΡΙΠΤΕΤΑΙ")</f>
        <v>ΟΚ</v>
      </c>
      <c r="S4" s="5" t="s">
        <v>10</v>
      </c>
      <c r="T4" s="6">
        <v>225</v>
      </c>
      <c r="U4" s="3"/>
      <c r="V4" s="3">
        <f>IF(U4="ΑΡΙΣΤΗ",100,IF(U4="ΠΟΛΥ ΚΑΛΗ",50,IF(U4="ΚΑΛΗ",30,)))</f>
        <v>0</v>
      </c>
      <c r="W4" s="3"/>
      <c r="X4" s="3">
        <f>IF(W4="ΑΡΙΣΤΗ",100,IF(W4="ΠΟΛΥ ΚΑΛΗ",50,IF(W4="ΚΑΛΗ",30,)))</f>
        <v>0</v>
      </c>
      <c r="Y4" s="6">
        <v>81</v>
      </c>
      <c r="Z4" s="6">
        <f>Y4*7</f>
        <v>567</v>
      </c>
      <c r="AA4" s="17">
        <f>J4+L4+T4+V4+X4+Z4</f>
        <v>1526.5500000000002</v>
      </c>
    </row>
  </sheetData>
  <sheetProtection algorithmName="SHA-512" hashValue="X9uQF4hph4w6krza0xKIq8JaW047zqdh49HwOxT/FtOGXQFCHE5K2LsGIC9rVR7eu1oxzBHhRsXAM2O7YpOpFQ==" saltValue="ZTBKHiIEhdRPla327mVwkA==" spinCount="100000" sheet="1" formatCells="0" formatColumns="0" formatRows="0" insertColumns="0" insertRows="0" insertHyperlinks="0" deleteColumns="0" deleteRows="0" sort="0" autoFilter="0" pivotTables="0"/>
  <mergeCells count="4">
    <mergeCell ref="S2:Z2"/>
    <mergeCell ref="A1:G1"/>
    <mergeCell ref="A2:G2"/>
    <mergeCell ref="H2:Q2"/>
  </mergeCells>
  <dataValidations count="3">
    <dataValidation type="list" allowBlank="1" showInputMessage="1" showErrorMessage="1" sqref="K4 U4 W4" xr:uid="{F18DFA43-650F-4D0B-B8BA-907B37110B74}">
      <formula1>$AU$1:$AU$1</formula1>
    </dataValidation>
    <dataValidation type="list" allowBlank="1" showInputMessage="1" showErrorMessage="1" sqref="H4 M4:Q4 S4" xr:uid="{4AFB7B9B-2DA4-49DC-8D3C-AA47177D9673}">
      <formula1>$AT$1:$AT$1</formula1>
    </dataValidation>
    <dataValidation type="whole" allowBlank="1" showInputMessage="1" showErrorMessage="1" errorTitle="ΠΡΟΣΟΧΗ!" error="ΕΩΣ 84 ΜΗΝΕΣ" sqref="Y4" xr:uid="{4DE48CEE-95D4-4931-8D57-984F099C1248}">
      <formula1>1</formula1>
      <formula2>84</formula2>
    </dataValidation>
  </dataValidation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D31-1258-4D62-8656-833AFB70E4D4}">
  <sheetPr>
    <pageSetUpPr fitToPage="1"/>
  </sheetPr>
  <dimension ref="A1:AU5"/>
  <sheetViews>
    <sheetView workbookViewId="0">
      <selection activeCell="B9" sqref="B9"/>
    </sheetView>
  </sheetViews>
  <sheetFormatPr defaultColWidth="9.140625" defaultRowHeight="15" x14ac:dyDescent="0.25"/>
  <cols>
    <col min="1" max="1" width="4.85546875" style="1" customWidth="1"/>
    <col min="2" max="2" width="10.28515625" style="1" customWidth="1"/>
    <col min="3" max="3" width="13.7109375" style="1" customWidth="1"/>
    <col min="4" max="4" width="22.85546875" style="1" customWidth="1"/>
    <col min="5" max="6" width="23.28515625" style="1" customWidth="1"/>
    <col min="7" max="7" width="20.710937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5.42578125" style="1" customWidth="1"/>
    <col min="15" max="15" width="11.7109375" style="1" customWidth="1"/>
    <col min="16" max="16" width="15.42578125" style="1" customWidth="1"/>
    <col min="17" max="18" width="14.42578125" style="1" customWidth="1"/>
    <col min="19" max="19" width="15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9.7109375" style="1" customWidth="1"/>
    <col min="24" max="24" width="7.28515625" style="1" customWidth="1"/>
    <col min="25" max="25" width="17.28515625" style="1" customWidth="1"/>
    <col min="26" max="26" width="8" style="1" customWidth="1"/>
    <col min="27" max="27" width="9.5703125" style="1" customWidth="1"/>
    <col min="28" max="28" width="11.28515625" style="1" customWidth="1"/>
    <col min="29" max="45" width="9.140625" style="1"/>
    <col min="46" max="46" width="0" style="1" hidden="1" customWidth="1"/>
    <col min="47" max="47" width="10.5703125" style="1" hidden="1" customWidth="1"/>
    <col min="48" max="16384" width="9.140625" style="1"/>
  </cols>
  <sheetData>
    <row r="1" spans="1:47" ht="61.5" customHeight="1" x14ac:dyDescent="0.25">
      <c r="A1" s="40" t="s">
        <v>101</v>
      </c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T1" s="1" t="s">
        <v>10</v>
      </c>
      <c r="AU1" s="1" t="s">
        <v>5</v>
      </c>
    </row>
    <row r="2" spans="1:47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3"/>
      <c r="L2" s="3"/>
      <c r="M2" s="3"/>
      <c r="N2" s="12"/>
      <c r="O2" s="12"/>
      <c r="P2" s="12"/>
      <c r="Q2" s="4"/>
      <c r="R2" s="15"/>
      <c r="S2" s="5"/>
      <c r="T2" s="6"/>
      <c r="U2" s="3"/>
      <c r="V2" s="3"/>
      <c r="W2" s="3"/>
      <c r="X2" s="3"/>
      <c r="Y2" s="6"/>
      <c r="Z2" s="6"/>
      <c r="AA2" s="6"/>
      <c r="AT2" s="1" t="s">
        <v>19</v>
      </c>
      <c r="AU2" s="1" t="s">
        <v>21</v>
      </c>
    </row>
    <row r="3" spans="1:47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4" t="s">
        <v>0</v>
      </c>
      <c r="I3" s="34"/>
      <c r="J3" s="34"/>
      <c r="K3" s="38"/>
      <c r="L3" s="38"/>
      <c r="M3" s="38"/>
      <c r="N3" s="35"/>
      <c r="O3" s="35"/>
      <c r="P3" s="35"/>
      <c r="Q3" s="39"/>
      <c r="R3" s="14"/>
      <c r="S3" s="32" t="s">
        <v>9</v>
      </c>
      <c r="T3" s="33"/>
      <c r="U3" s="33"/>
      <c r="V3" s="33"/>
      <c r="W3" s="33"/>
      <c r="X3" s="33"/>
      <c r="Y3" s="33"/>
      <c r="Z3" s="34"/>
      <c r="AA3" s="30"/>
      <c r="AU3" s="1" t="s">
        <v>20</v>
      </c>
    </row>
    <row r="4" spans="1:47" s="11" customFormat="1" ht="117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13" t="s">
        <v>15</v>
      </c>
      <c r="F4" s="13" t="s">
        <v>27</v>
      </c>
      <c r="G4" s="8" t="s">
        <v>25</v>
      </c>
      <c r="H4" s="10" t="s">
        <v>12</v>
      </c>
      <c r="I4" s="10" t="s">
        <v>22</v>
      </c>
      <c r="J4" s="7" t="s">
        <v>8</v>
      </c>
      <c r="K4" s="7" t="s">
        <v>4</v>
      </c>
      <c r="L4" s="7" t="s">
        <v>8</v>
      </c>
      <c r="M4" s="7" t="s">
        <v>11</v>
      </c>
      <c r="N4" s="7" t="s">
        <v>23</v>
      </c>
      <c r="O4" s="7" t="s">
        <v>28</v>
      </c>
      <c r="P4" s="7" t="s">
        <v>29</v>
      </c>
      <c r="Q4" s="8" t="s">
        <v>2</v>
      </c>
      <c r="R4" s="16"/>
      <c r="S4" s="9" t="s">
        <v>3</v>
      </c>
      <c r="T4" s="10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30</v>
      </c>
      <c r="Z4" s="7" t="s">
        <v>8</v>
      </c>
      <c r="AA4" s="18" t="s">
        <v>18</v>
      </c>
    </row>
    <row r="5" spans="1:47" ht="30" x14ac:dyDescent="0.25">
      <c r="A5" s="3">
        <v>1</v>
      </c>
      <c r="B5" s="7">
        <v>3736</v>
      </c>
      <c r="C5" s="19">
        <v>45783</v>
      </c>
      <c r="D5" s="7" t="s">
        <v>69</v>
      </c>
      <c r="E5" s="7" t="s">
        <v>70</v>
      </c>
      <c r="F5" s="13" t="s">
        <v>32</v>
      </c>
      <c r="G5" s="8" t="s">
        <v>71</v>
      </c>
      <c r="H5" s="6" t="s">
        <v>10</v>
      </c>
      <c r="I5" s="6">
        <v>7.2</v>
      </c>
      <c r="J5" s="6">
        <f>I5*110</f>
        <v>792</v>
      </c>
      <c r="K5" s="3" t="s">
        <v>5</v>
      </c>
      <c r="L5" s="3">
        <f>IF(K5="ΑΡΙΣΤΗ",100,IF(K5="ΠΟΛΥ ΚΑΛΗ",50,IF(K5="ΚΑΛΗ",30,)))</f>
        <v>100</v>
      </c>
      <c r="M5" s="3" t="s">
        <v>10</v>
      </c>
      <c r="N5" s="12" t="s">
        <v>10</v>
      </c>
      <c r="O5" s="12" t="s">
        <v>10</v>
      </c>
      <c r="P5" s="12" t="s">
        <v>10</v>
      </c>
      <c r="Q5" s="4"/>
      <c r="R5" s="15" t="str">
        <f>IF(AND(H5="ΝΑΙ",P5="ΝΑΙ",O5="ΝΑΙ",IF(OR(K5="ΑΡΙΣΤΗ",K5="ΠΟΛΥ ΚΑΛΗ",K5="ΚΑΛΗ"),IF(M5="ΝΑΙ",N5="ΝΑΙ"))),"ΟΚ","ΑΠΟΡΡΙΠΤΕΤΑΙ")</f>
        <v>ΟΚ</v>
      </c>
      <c r="S5" s="5" t="s">
        <v>10</v>
      </c>
      <c r="T5" s="6">
        <f>IF(S5="ΝΑΙ",150,0)</f>
        <v>150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6">
        <v>84</v>
      </c>
      <c r="Z5" s="6">
        <f>Y5*7</f>
        <v>588</v>
      </c>
      <c r="AA5" s="17">
        <f>J5+L5+T5+V5+X5+Z5</f>
        <v>1630</v>
      </c>
    </row>
  </sheetData>
  <sheetProtection algorithmName="SHA-512" hashValue="EdbgrH084NWMPTH7HixsiInsmrwkbU+Q2zTCpJRC5/86hsFNNtOI0qhU53jZzIWEaBSOn2aDdzxBNAS2G7WbsQ==" saltValue="fAxVdXHR4fNK31iSZ0ZIkQ==" spinCount="100000" sheet="1" formatCells="0" formatColumns="0" formatRows="0" insertColumns="0" insertRows="0" insertHyperlinks="0" deleteColumns="0" deleteRows="0" sort="0" autoFilter="0" pivotTables="0"/>
  <mergeCells count="4">
    <mergeCell ref="A1:G1"/>
    <mergeCell ref="A3:G3"/>
    <mergeCell ref="H3:Q3"/>
    <mergeCell ref="S3:Z3"/>
  </mergeCells>
  <dataValidations count="3">
    <dataValidation type="whole" allowBlank="1" showInputMessage="1" showErrorMessage="1" errorTitle="ΠΡΟΣΟΧΗ!" error="ΕΩΣ 84 ΜΗΝΕΣ" sqref="Y5" xr:uid="{6C3FB0A7-D4B6-4C4C-9EB6-E17BAC9B1B18}">
      <formula1>1</formula1>
      <formula2>84</formula2>
    </dataValidation>
    <dataValidation type="list" allowBlank="1" showInputMessage="1" showErrorMessage="1" sqref="M5:Q5 H5 S5" xr:uid="{799325F0-6C1E-4677-8B48-6890B8CE0D76}">
      <formula1>$AT$1:$AT$2</formula1>
    </dataValidation>
    <dataValidation type="list" allowBlank="1" showInputMessage="1" showErrorMessage="1" sqref="U5 K5 W5" xr:uid="{2B665BB6-CD91-4E6E-B932-B5179B18EE70}">
      <formula1>$AU$1:$AU$3</formula1>
    </dataValidation>
  </dataValidation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2</vt:i4>
      </vt:variant>
    </vt:vector>
  </HeadingPairs>
  <TitlesOfParts>
    <vt:vector size="10" baseType="lpstr">
      <vt:lpstr>ΑΠΟΡΡΙΠΤΕΟΙ</vt:lpstr>
      <vt:lpstr>ΚΟΙΝΩΝΙΚΟΙ ΛΕΙΤΟΥΡΓΟΙ</vt:lpstr>
      <vt:lpstr>ΑΜΥΓΔΑΛΕΖΑ</vt:lpstr>
      <vt:lpstr>ΤΑΥΡΟΣ</vt:lpstr>
      <vt:lpstr>ΚΟΡΙΝΘΟΣ</vt:lpstr>
      <vt:lpstr>ΞΑΝΘΗ</vt:lpstr>
      <vt:lpstr>ΔΡΑΜΑ</vt:lpstr>
      <vt:lpstr>ΟΡΕΣΤΙΑΔΑ</vt:lpstr>
      <vt:lpstr>ΑΠΟΡΡΙΠΤΕΟΙ!Print_Area</vt:lpstr>
      <vt:lpstr>'ΚΟΙΝΩΝΙΚΟΙ ΛΕΙΤΟΥΡΓΟΙ'!Print_Area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2025-05-19T06:04:01Z</cp:lastPrinted>
  <dcterms:created xsi:type="dcterms:W3CDTF">2017-10-23T05:29:48Z</dcterms:created>
  <dcterms:modified xsi:type="dcterms:W3CDTF">2025-05-30T07:45:15Z</dcterms:modified>
</cp:coreProperties>
</file>