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kefala\Desktop\it_kefala\site aemy\αναρτημένα από μένα\2025\12.12\"/>
    </mc:Choice>
  </mc:AlternateContent>
  <xr:revisionPtr revIDLastSave="0" documentId="13_ncr:1_{D6125C45-99E7-406B-972E-6F4386CE64E6}" xr6:coauthVersionLast="47" xr6:coauthVersionMax="47" xr10:uidLastSave="{00000000-0000-0000-0000-000000000000}"/>
  <workbookProtection workbookAlgorithmName="SHA-512" workbookHashValue="q2n486CKk9gkLm6ftMnY2a10S+9UxOqfufCvIcM6LhB4eX+Pd8RwWo3YkVT45Ywoq0NwVaO7Kva9QSA6fXC7Hg==" workbookSaltValue="KtruNRGKtmk+YYJjH3n9Bw==" workbookSpinCount="100000" lockStructure="1"/>
  <bookViews>
    <workbookView xWindow="-108" yWindow="-108" windowWidth="23256" windowHeight="12456" xr2:uid="{00000000-000D-0000-FFFF-FFFF00000000}"/>
  </bookViews>
  <sheets>
    <sheet name="ΠΡΟΣΛΗΠΤΕΟΙ" sheetId="14" r:id="rId1"/>
    <sheet name="ΤΑΥΡΟΣ ΚΑΤΑΤΑΞΗ" sheetId="17" r:id="rId2"/>
    <sheet name="ΑΠΟΡΡΙΠΤΕΟΙ" sheetId="15" r:id="rId3"/>
  </sheets>
  <definedNames>
    <definedName name="_xlnm._FilterDatabase" localSheetId="0" hidden="1">ΠΡΟΣΛΗΠΤΕΟΙ!$A$4:$AD$9</definedName>
    <definedName name="_xlnm._FilterDatabase" localSheetId="1" hidden="1">'ΤΑΥΡΟΣ ΚΑΤΑΤΑΞΗ'!$A$4:$AD$5</definedName>
    <definedName name="_xlnm.Print_Area" localSheetId="0">ΠΡΟΣΛΗΠΤΕΟΙ!$A$1:$AC$16</definedName>
  </definedNames>
  <calcPr calcId="191029"/>
</workbook>
</file>

<file path=xl/calcChain.xml><?xml version="1.0" encoding="utf-8"?>
<calcChain xmlns="http://schemas.openxmlformats.org/spreadsheetml/2006/main">
  <c r="AB5" i="14" l="1"/>
  <c r="Z5" i="14"/>
  <c r="X5" i="14"/>
  <c r="V5" i="14"/>
  <c r="T5" i="14"/>
  <c r="R5" i="14"/>
  <c r="P5" i="14"/>
  <c r="J5" i="14"/>
  <c r="X6" i="17"/>
  <c r="Z6" i="17"/>
  <c r="AB6" i="17"/>
  <c r="V6" i="17"/>
  <c r="T6" i="17"/>
  <c r="R6" i="17"/>
  <c r="J6" i="17"/>
  <c r="AB5" i="17"/>
  <c r="Z5" i="17"/>
  <c r="X5" i="17"/>
  <c r="V5" i="17"/>
  <c r="T5" i="17"/>
  <c r="R5" i="17"/>
  <c r="P5" i="17"/>
  <c r="J5" i="17"/>
  <c r="AC5" i="14" l="1"/>
  <c r="AC6" i="17"/>
  <c r="AC5" i="17"/>
  <c r="G9" i="14"/>
  <c r="U9" i="14" l="1"/>
  <c r="S9" i="14"/>
  <c r="Q9" i="14"/>
  <c r="O9" i="14"/>
  <c r="Y9" i="14"/>
  <c r="W9" i="14"/>
  <c r="Z9" i="14" l="1"/>
</calcChain>
</file>

<file path=xl/sharedStrings.xml><?xml version="1.0" encoding="utf-8"?>
<sst xmlns="http://schemas.openxmlformats.org/spreadsheetml/2006/main" count="143" uniqueCount="46">
  <si>
    <t>ΤΥΠΙΚΑ ΠΡΟΣΟΝΤΑ</t>
  </si>
  <si>
    <t>Α/Α</t>
  </si>
  <si>
    <t>ΕΚΠΛΗΡΩΣΗ ΣΤΡΑΤΙΩΤΙΚΩΝ ΥΠΟΧΡΕΩΣΕΩΝ</t>
  </si>
  <si>
    <t>ΜΕΤΑΠΤΥΧΙΑΚΟΣ ΤΙΤΛΟΣ</t>
  </si>
  <si>
    <t>ΓΝΩΣΗ ΑΓΓΛΙΚΗΣ ΓΛΩΣΣΑΣ</t>
  </si>
  <si>
    <t>ΑΡΙΣΤΗ</t>
  </si>
  <si>
    <t>ΓΝΩΣΗ ΔΕΥΤΕΡΗΣ ΞΕΝΗΣ ΓΛΩΣΣΑΣ</t>
  </si>
  <si>
    <t>ΓΝΩΣΗ ΤΡΙΤΗΣ ΞΕΝΗΣ ΓΛΩΣΣΑΣ</t>
  </si>
  <si>
    <t>ΜΟΡΙΑ</t>
  </si>
  <si>
    <t>ΠΡΟΣΘΕΤΑ-ΣΥΝΕΚΤΙΜΩΜΕΝΑ ΠΡΟΣΟΝΤΑ</t>
  </si>
  <si>
    <t>ΝΑΙ</t>
  </si>
  <si>
    <t>ΓΝΩΣΗ ΧΕΙΡΙΣΜΟΥ Η/Υ</t>
  </si>
  <si>
    <t xml:space="preserve">ΤΙΤΛΟΣ ΣΠΟΥΔΩΝ </t>
  </si>
  <si>
    <t>ΣΤΟΙΧΕΙΑ ΥΠΟΨΗΦΙΟΥ</t>
  </si>
  <si>
    <t>ΕΠΩΝΥΜΟ</t>
  </si>
  <si>
    <t>ΟΝΟΜΑ</t>
  </si>
  <si>
    <t>ΑΡΙΘΜΟΣ ΠΡΩΤ. ΑΙΤΗΣΗΣ</t>
  </si>
  <si>
    <t>ΗΜΕΡΟΜΗΝΙΑ</t>
  </si>
  <si>
    <t>ΣΥΝΟΛΟ ΜΟΡΙΩΝ</t>
  </si>
  <si>
    <t>ΌΧΙ</t>
  </si>
  <si>
    <t>ΚΑΛΗ</t>
  </si>
  <si>
    <t>ΠΟΛΥ ΚΑΛΗ</t>
  </si>
  <si>
    <t>ΒΑΘΜΟΣ ΤΙΤΛΟΥ ΣΠΟΥΔΩΝ</t>
  </si>
  <si>
    <t>ΑΔΕΙΑ ΑΣΚΗΣΗΣ ΕΠΑΓΓΕΛΜΑΤΟΣ</t>
  </si>
  <si>
    <t>ΕΜΠΕΙΡΙΑ ΣΤΗΝ ΕΙΔΙΚΟΤΗΤΑ (έως και 84 μήνες)</t>
  </si>
  <si>
    <t>ΤΙΤΛΟΣ ΙΑΤΡΙΚΗΣ ΕΙΔΙΚΟΤΗΤΑΣ</t>
  </si>
  <si>
    <t>ΒΕΒΑΙΩΣΗ ΕΚΠΛΗΡΩΣΗΣ ΥΠΗΡΕΣΙΑΣ ΥΠΑΙΘΡΟΥ</t>
  </si>
  <si>
    <t>ΒΕΒΑΙΩΣΗ ΙΔΙΟΤΗΤΑΣ ΜΕΛΟΥΣ ΙΑΤΡΙΚΟΥ ΣΥΛΛΟΓΟΥ</t>
  </si>
  <si>
    <t>ΠΡΟ-ΑΝΑΧΩΡΗΣΙΑΚΟ ΚΕΝΤΡΟ ΕΠΙΛΟΓΗΣ</t>
  </si>
  <si>
    <t>ΕΙΔΙΚΟΤΗΤΑ</t>
  </si>
  <si>
    <t>ΠΑΡΑΤΗΡΗΣΕΙΣ</t>
  </si>
  <si>
    <t>ΟΚ</t>
  </si>
  <si>
    <t>ΑΜΥΓΔΑΛΕΖΑ</t>
  </si>
  <si>
    <t>ΤΑΥΡΟΣ</t>
  </si>
  <si>
    <t>ΑΝΕΥ ΕΙΔΙΚΟΤΗΤΑΣ</t>
  </si>
  <si>
    <t>ΓΑΚΙΔΗΣ</t>
  </si>
  <si>
    <t>ΠΕΤΡΟΣ</t>
  </si>
  <si>
    <t>ΑΡΝΗΣΗ ΥΠΟΓΡΑΦΗΣ ΣΥΜΒΑΣΗΣ. ΔΕΝ ΑΞΙΟΛΟΓΕΙΤΑΙ</t>
  </si>
  <si>
    <t>ΚΟΥΦΑΤΖΙΔΗΣ</t>
  </si>
  <si>
    <t>ΚΩΝΣΤΑΝΤΙΝΟΣ</t>
  </si>
  <si>
    <r>
      <t xml:space="preserve">ΕΡΓΟ 1 - ΓΕΝΙΚΗΣ ΙΑΤΡΙΚΗΣ Ή ΠΑΘΟΛΟΓΙΑΣ (ΕΛΛΕΙΨΕΙ ΙΑΤΡΟΙ ΑΛΛΩΝ ΕΙΔΙΚΟΤΗΤΩΝ - ΕΛΛΕΙΨΕΙ ΙΑΤΡΟΙ ΑΝΕΥ ΕΙΔΙΚΟΤΗΤΑΣ) 
1. ΠΙΝΑΚΑΣ </t>
    </r>
    <r>
      <rPr>
        <b/>
        <sz val="15"/>
        <rFont val="Calibri"/>
        <family val="2"/>
        <charset val="161"/>
        <scheme val="minor"/>
      </rPr>
      <t>ΑΠΟΡΡΙΠΤΕΩΝ</t>
    </r>
  </si>
  <si>
    <t>ΜΠΟΓΡΗΣ</t>
  </si>
  <si>
    <t>ΕΜΜΑΝΟΥΗΛ</t>
  </si>
  <si>
    <t>ΕΡΓΟ 1 - ΓΕΝΙΚΗΣ ΙΑΤΡΙΚΗΣ Ή ΠΑΘΟΛΟΓΙΑΣ (ΕΛΛΕΙΨΕΙ ΙΑΤΡΟΙ ΑΛΛΩΝ ΕΙΔΙΚΟΤΗΤΩΝ - ΕΛΛΕΙΨΕΙ ΙΑΤΡΟΙ ΑΝΕΥ ΕΙΔΙΚΟΤΗΤΑΣ)
2. ΠΙΝΑΚΑΣ ΚΑΤΑΤΑΞΗΣ
ΤΑΥΡΟΣ</t>
  </si>
  <si>
    <t>ΕΡΓΟ 1 - ΓΕΝΙΚΗΣ ΙΑΤΡΙΚΗΣ Ή ΠΑΘΟΛΟΓΙΑΣ (ΕΛΛΕΙΨΕΙ ΙΑΤΡΟΙ ΑΛΛΩΝ ΕΙΔΙΚΟΤΗΤΩΝ - ΕΛΛΕΙΨΕΙ ΙΑΤΡΟΙ ΑΝΕΥ ΕΙΔΙΚΟΤΗΤΑΣ)
3.ΠΙΝΑΚΑΣ ΠΡΟΣΛΗΠΤΕΩΝ</t>
  </si>
  <si>
    <t>ΙΑΤΡΟΣ ΑΝΕΥ ΕΙΔΙΚΟΤΗΤΑΣ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</si>
</sst>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5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15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F459B-05E7-4661-BF8B-D13CCD567D67}">
  <sheetPr>
    <pageSetUpPr fitToPage="1"/>
  </sheetPr>
  <dimension ref="A1:AN16"/>
  <sheetViews>
    <sheetView tabSelected="1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B7" sqref="B7"/>
    </sheetView>
  </sheetViews>
  <sheetFormatPr defaultColWidth="9.109375" defaultRowHeight="14.4" x14ac:dyDescent="0.3"/>
  <cols>
    <col min="1" max="1" width="6.44140625" style="1" customWidth="1"/>
    <col min="2" max="2" width="10" style="1" customWidth="1"/>
    <col min="3" max="3" width="13.5546875" style="1" customWidth="1"/>
    <col min="4" max="4" width="25.6640625" style="1" customWidth="1"/>
    <col min="5" max="5" width="16.5546875" style="1" customWidth="1"/>
    <col min="6" max="6" width="20.88671875" style="1" customWidth="1"/>
    <col min="7" max="7" width="20.6640625" style="1" customWidth="1"/>
    <col min="8" max="9" width="10.88671875" style="1" customWidth="1"/>
    <col min="10" max="10" width="8.33203125" style="1" customWidth="1"/>
    <col min="11" max="11" width="15.44140625" style="1" customWidth="1"/>
    <col min="12" max="12" width="12.33203125" style="1" customWidth="1"/>
    <col min="13" max="13" width="13.5546875" style="1" customWidth="1"/>
    <col min="14" max="14" width="11.5546875" style="1" customWidth="1"/>
    <col min="15" max="16" width="15" style="1" customWidth="1"/>
    <col min="17" max="17" width="15.6640625" style="1" customWidth="1"/>
    <col min="18" max="18" width="7.33203125" style="1" customWidth="1"/>
    <col min="19" max="19" width="11.44140625" style="1" customWidth="1"/>
    <col min="20" max="20" width="7.33203125" style="1" customWidth="1"/>
    <col min="21" max="21" width="11.44140625" style="1" customWidth="1"/>
    <col min="22" max="22" width="7.88671875" style="1" customWidth="1"/>
    <col min="23" max="23" width="11.44140625" style="1" customWidth="1"/>
    <col min="24" max="24" width="7.33203125" style="1" customWidth="1"/>
    <col min="25" max="25" width="11.33203125" style="1" customWidth="1"/>
    <col min="26" max="26" width="7.33203125" style="1" customWidth="1"/>
    <col min="27" max="27" width="12.88671875" style="1" customWidth="1"/>
    <col min="28" max="28" width="8" style="1" customWidth="1"/>
    <col min="29" max="29" width="11.33203125" style="1" customWidth="1"/>
    <col min="30" max="30" width="22.44140625" style="1" hidden="1" customWidth="1"/>
    <col min="31" max="38" width="9.109375" style="1"/>
    <col min="39" max="39" width="9.109375" style="1" hidden="1" customWidth="1"/>
    <col min="40" max="40" width="11.44140625" style="1" hidden="1" customWidth="1"/>
    <col min="41" max="16384" width="9.109375" style="1"/>
  </cols>
  <sheetData>
    <row r="1" spans="1:40" ht="55.5" customHeight="1" x14ac:dyDescent="0.4">
      <c r="A1" s="40" t="s">
        <v>44</v>
      </c>
      <c r="B1" s="40"/>
      <c r="C1" s="40"/>
      <c r="D1" s="40"/>
      <c r="E1" s="40"/>
      <c r="F1" s="40"/>
      <c r="G1" s="40"/>
      <c r="AM1" s="1" t="s">
        <v>10</v>
      </c>
      <c r="AN1" s="1" t="s">
        <v>5</v>
      </c>
    </row>
    <row r="2" spans="1:40" x14ac:dyDescent="0.3">
      <c r="A2" s="3"/>
      <c r="B2" s="3"/>
      <c r="C2" s="12"/>
      <c r="D2" s="12"/>
      <c r="E2" s="12"/>
      <c r="F2" s="12"/>
      <c r="G2" s="4"/>
      <c r="H2" s="6"/>
      <c r="I2" s="6"/>
      <c r="J2" s="6"/>
      <c r="K2" s="6"/>
      <c r="L2" s="3"/>
      <c r="M2" s="3"/>
      <c r="N2" s="3"/>
      <c r="O2" s="4"/>
      <c r="P2" s="15"/>
      <c r="Q2" s="5"/>
      <c r="R2" s="6"/>
      <c r="S2" s="3"/>
      <c r="T2" s="3"/>
      <c r="U2" s="3"/>
      <c r="V2" s="3"/>
      <c r="W2" s="3"/>
      <c r="X2" s="3"/>
      <c r="Y2" s="3"/>
      <c r="Z2" s="3"/>
      <c r="AA2" s="3"/>
      <c r="AB2" s="3"/>
      <c r="AC2" s="6"/>
      <c r="AD2" s="3"/>
      <c r="AM2" s="1" t="s">
        <v>19</v>
      </c>
      <c r="AN2" s="1" t="s">
        <v>21</v>
      </c>
    </row>
    <row r="3" spans="1:40" s="2" customFormat="1" ht="15.75" customHeight="1" x14ac:dyDescent="0.3">
      <c r="A3" s="37" t="s">
        <v>13</v>
      </c>
      <c r="B3" s="38"/>
      <c r="C3" s="38"/>
      <c r="D3" s="38"/>
      <c r="E3" s="38"/>
      <c r="F3" s="38"/>
      <c r="G3" s="39"/>
      <c r="H3" s="33" t="s">
        <v>0</v>
      </c>
      <c r="I3" s="33"/>
      <c r="J3" s="33"/>
      <c r="K3" s="33"/>
      <c r="L3" s="34"/>
      <c r="M3" s="34"/>
      <c r="N3" s="34"/>
      <c r="O3" s="35"/>
      <c r="P3" s="14"/>
      <c r="Q3" s="36" t="s">
        <v>9</v>
      </c>
      <c r="R3" s="33"/>
      <c r="S3" s="34"/>
      <c r="T3" s="34"/>
      <c r="U3" s="34"/>
      <c r="V3" s="34"/>
      <c r="W3" s="34"/>
      <c r="X3" s="34"/>
      <c r="Y3" s="34"/>
      <c r="Z3" s="34"/>
      <c r="AA3" s="34"/>
      <c r="AB3" s="34"/>
      <c r="AC3" s="18"/>
      <c r="AD3" s="22"/>
      <c r="AN3" s="1" t="s">
        <v>20</v>
      </c>
    </row>
    <row r="4" spans="1:40" s="11" customFormat="1" ht="105.75" customHeight="1" x14ac:dyDescent="0.3">
      <c r="A4" s="7" t="s">
        <v>1</v>
      </c>
      <c r="B4" s="7" t="s">
        <v>16</v>
      </c>
      <c r="C4" s="13" t="s">
        <v>17</v>
      </c>
      <c r="D4" s="13" t="s">
        <v>14</v>
      </c>
      <c r="E4" s="7" t="s">
        <v>15</v>
      </c>
      <c r="F4" s="7" t="s">
        <v>29</v>
      </c>
      <c r="G4" s="17" t="s">
        <v>28</v>
      </c>
      <c r="H4" s="10" t="s">
        <v>12</v>
      </c>
      <c r="I4" s="10" t="s">
        <v>22</v>
      </c>
      <c r="J4" s="7" t="s">
        <v>8</v>
      </c>
      <c r="K4" s="7" t="s">
        <v>23</v>
      </c>
      <c r="L4" s="7" t="s">
        <v>25</v>
      </c>
      <c r="M4" s="7" t="s">
        <v>26</v>
      </c>
      <c r="N4" s="7" t="s">
        <v>27</v>
      </c>
      <c r="O4" s="8" t="s">
        <v>2</v>
      </c>
      <c r="P4" s="16"/>
      <c r="Q4" s="9" t="s">
        <v>3</v>
      </c>
      <c r="R4" s="10" t="s">
        <v>8</v>
      </c>
      <c r="S4" s="7" t="s">
        <v>4</v>
      </c>
      <c r="T4" s="7" t="s">
        <v>8</v>
      </c>
      <c r="U4" s="7" t="s">
        <v>6</v>
      </c>
      <c r="V4" s="7" t="s">
        <v>8</v>
      </c>
      <c r="W4" s="7" t="s">
        <v>7</v>
      </c>
      <c r="X4" s="7" t="s">
        <v>8</v>
      </c>
      <c r="Y4" s="7" t="s">
        <v>11</v>
      </c>
      <c r="Z4" s="7" t="s">
        <v>8</v>
      </c>
      <c r="AA4" s="7" t="s">
        <v>24</v>
      </c>
      <c r="AB4" s="7" t="s">
        <v>8</v>
      </c>
      <c r="AC4" s="19" t="s">
        <v>18</v>
      </c>
      <c r="AD4" s="24" t="s">
        <v>30</v>
      </c>
    </row>
    <row r="5" spans="1:40" ht="28.8" x14ac:dyDescent="0.3">
      <c r="A5" s="3">
        <v>1</v>
      </c>
      <c r="B5" s="7">
        <v>9536</v>
      </c>
      <c r="C5" s="20">
        <v>45981</v>
      </c>
      <c r="D5" s="7" t="s">
        <v>41</v>
      </c>
      <c r="E5" s="7" t="s">
        <v>42</v>
      </c>
      <c r="F5" s="7" t="s">
        <v>45</v>
      </c>
      <c r="G5" s="8" t="s">
        <v>33</v>
      </c>
      <c r="H5" s="6" t="s">
        <v>10</v>
      </c>
      <c r="I5" s="6">
        <v>9.9600000000000009</v>
      </c>
      <c r="J5" s="6">
        <f>I5*110</f>
        <v>1095.6000000000001</v>
      </c>
      <c r="K5" s="6" t="s">
        <v>10</v>
      </c>
      <c r="L5" s="3" t="s">
        <v>10</v>
      </c>
      <c r="M5" s="3" t="s">
        <v>10</v>
      </c>
      <c r="N5" s="3" t="s">
        <v>10</v>
      </c>
      <c r="O5" s="4" t="s">
        <v>10</v>
      </c>
      <c r="P5" s="15" t="str">
        <f>IF(AND(H5="ΝΑΙ",L5="ΝΑΙ",M5="ΝΑΙ",N5="ΝΑΙ",K5="ΝΑΙ"),"ΟΚ","ΑΠΟΡΡΙΠΤΕΤΑΙ")</f>
        <v>ΟΚ</v>
      </c>
      <c r="Q5" s="5" t="s">
        <v>19</v>
      </c>
      <c r="R5" s="6">
        <f>IF(Q5="ΝΑΙ",150,0)</f>
        <v>0</v>
      </c>
      <c r="S5" s="3"/>
      <c r="T5" s="3">
        <f>IF(S5="ΑΡΙΣΤΗ",100,IF(S5="ΠΟΛΥ ΚΑΛΗ",50,IF(S5="ΚΑΛΗ",30,)))</f>
        <v>0</v>
      </c>
      <c r="U5" s="3" t="s">
        <v>5</v>
      </c>
      <c r="V5" s="3">
        <f>IF(U5="ΑΡΙΣΤΗ",100,IF(U5="ΠΟΛΥ ΚΑΛΗ",50,IF(U5="ΚΑΛΗ",30,)))</f>
        <v>100</v>
      </c>
      <c r="W5" s="3"/>
      <c r="X5" s="3">
        <f>IF(W5="ΑΡΙΣΤΗ",100,IF(W5="ΠΟΛΥ ΚΑΛΗ",50,IF(W5="ΚΑΛΗ",30,)))</f>
        <v>0</v>
      </c>
      <c r="Y5" s="3" t="s">
        <v>10</v>
      </c>
      <c r="Z5" s="3">
        <f>IF(Y5="ΝΑΙ",100,0)</f>
        <v>100</v>
      </c>
      <c r="AA5" s="3">
        <v>84</v>
      </c>
      <c r="AB5" s="12">
        <f>AA5*7</f>
        <v>588</v>
      </c>
      <c r="AC5" s="21">
        <f>J5+R5+T5+V5+X5+Z5+AB5</f>
        <v>1883.6000000000001</v>
      </c>
      <c r="AD5" s="25"/>
    </row>
    <row r="7" spans="1:40" ht="58.5" customHeight="1" x14ac:dyDescent="0.3"/>
    <row r="9" spans="1:40" ht="72" hidden="1" x14ac:dyDescent="0.3">
      <c r="A9" s="7" t="s">
        <v>35</v>
      </c>
      <c r="B9" s="7" t="s">
        <v>36</v>
      </c>
      <c r="C9" s="7" t="s">
        <v>34</v>
      </c>
      <c r="D9" s="8" t="s">
        <v>32</v>
      </c>
      <c r="E9" s="6" t="s">
        <v>10</v>
      </c>
      <c r="F9" s="6">
        <v>7.45</v>
      </c>
      <c r="G9" s="6">
        <f t="shared" ref="G9" si="0">F9*110</f>
        <v>819.5</v>
      </c>
      <c r="H9" s="6" t="s">
        <v>10</v>
      </c>
      <c r="I9" s="3" t="s">
        <v>19</v>
      </c>
      <c r="J9" s="3" t="s">
        <v>19</v>
      </c>
      <c r="K9" s="3" t="s">
        <v>10</v>
      </c>
      <c r="L9" s="4" t="s">
        <v>10</v>
      </c>
      <c r="M9" s="15" t="s">
        <v>31</v>
      </c>
      <c r="N9" s="5"/>
      <c r="O9" s="6">
        <f t="shared" ref="O9" si="1">IF(N9="ΝΑΙ",150,0)</f>
        <v>0</v>
      </c>
      <c r="P9" s="3"/>
      <c r="Q9" s="3">
        <f t="shared" ref="Q9" si="2">IF(P9="ΑΡΙΣΤΗ",100,IF(P9="ΠΟΛΥ ΚΑΛΗ",50,IF(P9="ΚΑΛΗ",30,)))</f>
        <v>0</v>
      </c>
      <c r="R9" s="3" t="s">
        <v>5</v>
      </c>
      <c r="S9" s="3">
        <f t="shared" ref="S9" si="3">IF(R9="ΑΡΙΣΤΗ",100,IF(R9="ΠΟΛΥ ΚΑΛΗ",50,IF(R9="ΚΑΛΗ",30,)))</f>
        <v>100</v>
      </c>
      <c r="T9" s="3"/>
      <c r="U9" s="3">
        <f t="shared" ref="U9" si="4">IF(T9="ΑΡΙΣΤΗ",100,IF(T9="ΠΟΛΥ ΚΑΛΗ",50,IF(T9="ΚΑΛΗ",30,)))</f>
        <v>0</v>
      </c>
      <c r="V9" s="3" t="s">
        <v>10</v>
      </c>
      <c r="W9" s="3">
        <f t="shared" ref="W9" si="5">IF(V9="ΝΑΙ",100,0)</f>
        <v>100</v>
      </c>
      <c r="X9" s="3">
        <v>84</v>
      </c>
      <c r="Y9" s="12">
        <f t="shared" ref="Y9" si="6">X9*7</f>
        <v>588</v>
      </c>
      <c r="Z9" s="21">
        <f t="shared" ref="Z9" si="7">G9+O9+Q9+S9+U9+W9+Y9</f>
        <v>1607.5</v>
      </c>
      <c r="AA9" s="25" t="s">
        <v>37</v>
      </c>
    </row>
    <row r="12" spans="1:40" s="23" customFormat="1" ht="17.25" customHeight="1" x14ac:dyDescent="0.3"/>
    <row r="13" spans="1:40" s="23" customFormat="1" ht="17.25" customHeight="1" x14ac:dyDescent="0.3"/>
    <row r="14" spans="1:40" s="23" customFormat="1" ht="33" customHeight="1" x14ac:dyDescent="0.3"/>
    <row r="15" spans="1:40" s="23" customFormat="1" ht="30.75" customHeight="1" x14ac:dyDescent="0.3"/>
    <row r="16" spans="1:40" s="23" customFormat="1" ht="39" customHeight="1" x14ac:dyDescent="0.3"/>
  </sheetData>
  <sheetProtection algorithmName="SHA-512" hashValue="VJsLkQRbVi/YFdGWZF5BnxujXEnKu/R8s0y6eS0sbyZtdAP8zo/1kHrvGbadKeQQOJFIfvFg1dpHt0zHAgs+Ag==" saltValue="Jl2lqU82aN6p0HAc2UwyG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5:AC8">
    <sortCondition descending="1" ref="AC5:AC8"/>
  </sortState>
  <mergeCells count="4">
    <mergeCell ref="H3:O3"/>
    <mergeCell ref="Q3:AB3"/>
    <mergeCell ref="A3:G3"/>
    <mergeCell ref="A1:G1"/>
  </mergeCells>
  <dataValidations count="3">
    <dataValidation type="list" allowBlank="1" showInputMessage="1" showErrorMessage="1" sqref="Y5 A7 E8:E9 U6 K5:O5 R7 V8:V9 G6:K6 D6 D7:H7 H8:L9 H5" xr:uid="{0D6810AB-3202-44D3-9FC7-02768F94291C}">
      <formula1>$AM$1:$AM$2</formula1>
    </dataValidation>
    <dataValidation type="whole" allowBlank="1" showInputMessage="1" showErrorMessage="1" errorTitle="ΠΡΟΣΟΧΗ!" error="ΕΩΣ 84 ΜΗΝΕΣ" sqref="W6 T7 X8:X9 AA5" xr:uid="{42CA42AF-A18B-4E10-B2F3-1FC2081DFDB6}">
      <formula1>1</formula1>
      <formula2>84</formula2>
    </dataValidation>
    <dataValidation type="list" allowBlank="1" showInputMessage="1" showErrorMessage="1" sqref="U5 T8:T9 Q6 N7 R8:R9 O6 L7 P7:P9 W5 S5:S6" xr:uid="{9A172460-A7FC-4559-8E6C-97BF7FCC0889}">
      <formula1>$AN$1:$AN$3</formula1>
    </dataValidation>
  </dataValidations>
  <pageMargins left="0.7" right="0.7" top="0.75" bottom="0.75" header="0.3" footer="0.3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2E78F-082E-46A4-9F35-D451CCF5A42E}">
  <sheetPr>
    <pageSetUpPr fitToPage="1"/>
  </sheetPr>
  <dimension ref="A1:AN12"/>
  <sheetViews>
    <sheetView workbookViewId="0">
      <selection activeCell="C10" sqref="C10"/>
    </sheetView>
  </sheetViews>
  <sheetFormatPr defaultColWidth="9.109375" defaultRowHeight="14.4" x14ac:dyDescent="0.3"/>
  <cols>
    <col min="1" max="1" width="6.44140625" style="1" customWidth="1"/>
    <col min="2" max="2" width="10" style="1" customWidth="1"/>
    <col min="3" max="3" width="13.5546875" style="1" customWidth="1"/>
    <col min="4" max="4" width="25.6640625" style="1" customWidth="1"/>
    <col min="5" max="5" width="16.5546875" style="1" customWidth="1"/>
    <col min="6" max="6" width="20.88671875" style="1" customWidth="1"/>
    <col min="7" max="7" width="20.6640625" style="1" customWidth="1"/>
    <col min="8" max="9" width="10.88671875" style="1" customWidth="1"/>
    <col min="10" max="10" width="8.33203125" style="1" customWidth="1"/>
    <col min="11" max="11" width="15.44140625" style="1" customWidth="1"/>
    <col min="12" max="12" width="12.33203125" style="1" customWidth="1"/>
    <col min="13" max="13" width="13.5546875" style="1" customWidth="1"/>
    <col min="14" max="14" width="11.5546875" style="1" customWidth="1"/>
    <col min="15" max="16" width="15" style="1" customWidth="1"/>
    <col min="17" max="17" width="15.6640625" style="1" customWidth="1"/>
    <col min="18" max="18" width="7.33203125" style="1" customWidth="1"/>
    <col min="19" max="19" width="11.44140625" style="1" customWidth="1"/>
    <col min="20" max="20" width="7.33203125" style="1" customWidth="1"/>
    <col min="21" max="21" width="11.44140625" style="1" customWidth="1"/>
    <col min="22" max="22" width="7.88671875" style="1" customWidth="1"/>
    <col min="23" max="23" width="11.44140625" style="1" customWidth="1"/>
    <col min="24" max="24" width="7.33203125" style="1" customWidth="1"/>
    <col min="25" max="25" width="11.33203125" style="1" customWidth="1"/>
    <col min="26" max="26" width="7.33203125" style="1" customWidth="1"/>
    <col min="27" max="27" width="12.88671875" style="1" customWidth="1"/>
    <col min="28" max="28" width="8" style="1" customWidth="1"/>
    <col min="29" max="29" width="11.33203125" style="1" customWidth="1"/>
    <col min="30" max="30" width="22.44140625" style="1" hidden="1" customWidth="1"/>
    <col min="31" max="38" width="9.109375" style="1"/>
    <col min="39" max="39" width="9.109375" style="1" hidden="1" customWidth="1"/>
    <col min="40" max="40" width="11.44140625" style="1" hidden="1" customWidth="1"/>
    <col min="41" max="16384" width="9.109375" style="1"/>
  </cols>
  <sheetData>
    <row r="1" spans="1:40" ht="87" customHeight="1" x14ac:dyDescent="0.4">
      <c r="A1" s="40" t="s">
        <v>43</v>
      </c>
      <c r="B1" s="40"/>
      <c r="C1" s="40"/>
      <c r="D1" s="40"/>
      <c r="E1" s="40"/>
      <c r="F1" s="40"/>
      <c r="G1" s="40"/>
      <c r="AM1" s="1" t="s">
        <v>10</v>
      </c>
      <c r="AN1" s="1" t="s">
        <v>5</v>
      </c>
    </row>
    <row r="2" spans="1:40" x14ac:dyDescent="0.3">
      <c r="A2" s="3"/>
      <c r="B2" s="3"/>
      <c r="C2" s="12"/>
      <c r="D2" s="12"/>
      <c r="E2" s="12"/>
      <c r="F2" s="12"/>
      <c r="G2" s="4"/>
      <c r="H2" s="6"/>
      <c r="I2" s="6"/>
      <c r="J2" s="6"/>
      <c r="K2" s="6"/>
      <c r="L2" s="3"/>
      <c r="M2" s="3"/>
      <c r="N2" s="3"/>
      <c r="O2" s="4"/>
      <c r="P2" s="15"/>
      <c r="Q2" s="5"/>
      <c r="R2" s="6"/>
      <c r="S2" s="3"/>
      <c r="T2" s="3"/>
      <c r="U2" s="3"/>
      <c r="V2" s="3"/>
      <c r="W2" s="3"/>
      <c r="X2" s="3"/>
      <c r="Y2" s="3"/>
      <c r="Z2" s="3"/>
      <c r="AA2" s="3"/>
      <c r="AB2" s="3"/>
      <c r="AC2" s="6"/>
      <c r="AD2" s="3"/>
      <c r="AM2" s="1" t="s">
        <v>19</v>
      </c>
      <c r="AN2" s="1" t="s">
        <v>21</v>
      </c>
    </row>
    <row r="3" spans="1:40" s="2" customFormat="1" ht="15.75" customHeight="1" x14ac:dyDescent="0.3">
      <c r="A3" s="37" t="s">
        <v>13</v>
      </c>
      <c r="B3" s="38"/>
      <c r="C3" s="38"/>
      <c r="D3" s="38"/>
      <c r="E3" s="38"/>
      <c r="F3" s="38"/>
      <c r="G3" s="39"/>
      <c r="H3" s="33" t="s">
        <v>0</v>
      </c>
      <c r="I3" s="33"/>
      <c r="J3" s="33"/>
      <c r="K3" s="33"/>
      <c r="L3" s="34"/>
      <c r="M3" s="34"/>
      <c r="N3" s="34"/>
      <c r="O3" s="35"/>
      <c r="P3" s="14"/>
      <c r="Q3" s="36" t="s">
        <v>9</v>
      </c>
      <c r="R3" s="33"/>
      <c r="S3" s="34"/>
      <c r="T3" s="34"/>
      <c r="U3" s="34"/>
      <c r="V3" s="34"/>
      <c r="W3" s="34"/>
      <c r="X3" s="34"/>
      <c r="Y3" s="34"/>
      <c r="Z3" s="34"/>
      <c r="AA3" s="34"/>
      <c r="AB3" s="34"/>
      <c r="AC3" s="18"/>
      <c r="AD3" s="22"/>
      <c r="AN3" s="1" t="s">
        <v>20</v>
      </c>
    </row>
    <row r="4" spans="1:40" s="11" customFormat="1" ht="105.75" customHeight="1" x14ac:dyDescent="0.3">
      <c r="A4" s="7" t="s">
        <v>1</v>
      </c>
      <c r="B4" s="7" t="s">
        <v>16</v>
      </c>
      <c r="C4" s="13" t="s">
        <v>17</v>
      </c>
      <c r="D4" s="13" t="s">
        <v>14</v>
      </c>
      <c r="E4" s="7" t="s">
        <v>15</v>
      </c>
      <c r="F4" s="7" t="s">
        <v>29</v>
      </c>
      <c r="G4" s="17" t="s">
        <v>28</v>
      </c>
      <c r="H4" s="10" t="s">
        <v>12</v>
      </c>
      <c r="I4" s="10" t="s">
        <v>22</v>
      </c>
      <c r="J4" s="7" t="s">
        <v>8</v>
      </c>
      <c r="K4" s="7" t="s">
        <v>23</v>
      </c>
      <c r="L4" s="7" t="s">
        <v>25</v>
      </c>
      <c r="M4" s="7" t="s">
        <v>26</v>
      </c>
      <c r="N4" s="7" t="s">
        <v>27</v>
      </c>
      <c r="O4" s="8" t="s">
        <v>2</v>
      </c>
      <c r="P4" s="16"/>
      <c r="Q4" s="9" t="s">
        <v>3</v>
      </c>
      <c r="R4" s="10" t="s">
        <v>8</v>
      </c>
      <c r="S4" s="7" t="s">
        <v>4</v>
      </c>
      <c r="T4" s="7" t="s">
        <v>8</v>
      </c>
      <c r="U4" s="7" t="s">
        <v>6</v>
      </c>
      <c r="V4" s="7" t="s">
        <v>8</v>
      </c>
      <c r="W4" s="7" t="s">
        <v>7</v>
      </c>
      <c r="X4" s="7" t="s">
        <v>8</v>
      </c>
      <c r="Y4" s="7" t="s">
        <v>11</v>
      </c>
      <c r="Z4" s="7" t="s">
        <v>8</v>
      </c>
      <c r="AA4" s="7" t="s">
        <v>24</v>
      </c>
      <c r="AB4" s="7" t="s">
        <v>8</v>
      </c>
      <c r="AC4" s="19" t="s">
        <v>18</v>
      </c>
      <c r="AD4" s="24" t="s">
        <v>30</v>
      </c>
    </row>
    <row r="5" spans="1:40" ht="28.8" x14ac:dyDescent="0.3">
      <c r="A5" s="3">
        <v>1</v>
      </c>
      <c r="B5" s="7">
        <v>9536</v>
      </c>
      <c r="C5" s="20">
        <v>45981</v>
      </c>
      <c r="D5" s="7" t="s">
        <v>41</v>
      </c>
      <c r="E5" s="7" t="s">
        <v>42</v>
      </c>
      <c r="F5" s="7" t="s">
        <v>45</v>
      </c>
      <c r="G5" s="7" t="s">
        <v>33</v>
      </c>
      <c r="H5" s="6" t="s">
        <v>10</v>
      </c>
      <c r="I5" s="6">
        <v>9.9600000000000009</v>
      </c>
      <c r="J5" s="6">
        <f>I5*110</f>
        <v>1095.6000000000001</v>
      </c>
      <c r="K5" s="6" t="s">
        <v>10</v>
      </c>
      <c r="L5" s="3" t="s">
        <v>10</v>
      </c>
      <c r="M5" s="3" t="s">
        <v>10</v>
      </c>
      <c r="N5" s="3" t="s">
        <v>10</v>
      </c>
      <c r="O5" s="4" t="s">
        <v>10</v>
      </c>
      <c r="P5" s="15" t="str">
        <f>IF(AND(H5="ΝΑΙ",L5="ΝΑΙ",M5="ΝΑΙ",N5="ΝΑΙ",K5="ΝΑΙ"),"ΟΚ","ΑΠΟΡΡΙΠΤΕΤΑΙ")</f>
        <v>ΟΚ</v>
      </c>
      <c r="Q5" s="5" t="s">
        <v>19</v>
      </c>
      <c r="R5" s="6">
        <f>IF(Q5="ΝΑΙ",150,0)</f>
        <v>0</v>
      </c>
      <c r="S5" s="3"/>
      <c r="T5" s="3">
        <f>IF(S5="ΑΡΙΣΤΗ",100,IF(S5="ΠΟΛΥ ΚΑΛΗ",50,IF(S5="ΚΑΛΗ",30,)))</f>
        <v>0</v>
      </c>
      <c r="U5" s="3" t="s">
        <v>5</v>
      </c>
      <c r="V5" s="3">
        <f>IF(U5="ΑΡΙΣΤΗ",100,IF(U5="ΠΟΛΥ ΚΑΛΗ",50,IF(U5="ΚΑΛΗ",30,)))</f>
        <v>100</v>
      </c>
      <c r="W5" s="3"/>
      <c r="X5" s="3">
        <f>IF(W5="ΑΡΙΣΤΗ",100,IF(W5="ΠΟΛΥ ΚΑΛΗ",50,IF(W5="ΚΑΛΗ",30,)))</f>
        <v>0</v>
      </c>
      <c r="Y5" s="3" t="s">
        <v>10</v>
      </c>
      <c r="Z5" s="3">
        <f>IF(Y5="ΝΑΙ",100,0)</f>
        <v>100</v>
      </c>
      <c r="AA5" s="3">
        <v>84</v>
      </c>
      <c r="AB5" s="12">
        <f>AA5*7</f>
        <v>588</v>
      </c>
      <c r="AC5" s="21">
        <f>J5+R5+T5+V5+X5+Z5+AB5</f>
        <v>1883.6000000000001</v>
      </c>
      <c r="AD5" s="25"/>
    </row>
    <row r="6" spans="1:40" ht="28.8" x14ac:dyDescent="0.3">
      <c r="A6" s="3">
        <v>2</v>
      </c>
      <c r="B6" s="3">
        <v>9354</v>
      </c>
      <c r="C6" s="32">
        <v>45975</v>
      </c>
      <c r="D6" s="3" t="s">
        <v>38</v>
      </c>
      <c r="E6" s="3" t="s">
        <v>39</v>
      </c>
      <c r="F6" s="25" t="s">
        <v>45</v>
      </c>
      <c r="G6" s="3" t="s">
        <v>33</v>
      </c>
      <c r="H6" s="6" t="s">
        <v>10</v>
      </c>
      <c r="I6" s="6">
        <v>9.2100000000000009</v>
      </c>
      <c r="J6" s="6">
        <f>I6*110</f>
        <v>1013.1000000000001</v>
      </c>
      <c r="K6" s="6" t="s">
        <v>10</v>
      </c>
      <c r="L6" s="3" t="s">
        <v>10</v>
      </c>
      <c r="M6" s="3"/>
      <c r="N6" s="3" t="s">
        <v>10</v>
      </c>
      <c r="O6" s="4" t="s">
        <v>10</v>
      </c>
      <c r="P6" s="15"/>
      <c r="Q6" s="5" t="s">
        <v>19</v>
      </c>
      <c r="R6" s="6">
        <f>IF(Q6="ΝΑΙ",150,0)</f>
        <v>0</v>
      </c>
      <c r="S6" s="3" t="s">
        <v>21</v>
      </c>
      <c r="T6" s="3">
        <f>IF(S6="ΑΡΙΣΤΗ",100,IF(S6="ΠΟΛΥ ΚΑΛΗ",50,IF(S6="ΚΑΛΗ",30,)))</f>
        <v>50</v>
      </c>
      <c r="U6" s="3"/>
      <c r="V6" s="3">
        <f>IF(U6="ΑΡΙΣΤΗ",100,IF(U6="ΠΟΛΥ ΚΑΛΗ",50,IF(U6="ΚΑΛΗ",30,)))</f>
        <v>0</v>
      </c>
      <c r="W6" s="3"/>
      <c r="X6" s="3">
        <f>IF(W6="ΑΡΙΣΤΗ",100,IF(W6="ΠΟΛΥ ΚΑΛΗ",50,IF(W6="ΚΑΛΗ",30,)))</f>
        <v>0</v>
      </c>
      <c r="Y6" s="3" t="s">
        <v>10</v>
      </c>
      <c r="Z6" s="3">
        <f>IF(Y6="ΝΑΙ",100,0)</f>
        <v>100</v>
      </c>
      <c r="AA6" s="3"/>
      <c r="AB6" s="12">
        <f>AA6*7</f>
        <v>0</v>
      </c>
      <c r="AC6" s="21">
        <f>J6+R6+T6+V6+X6+Z6+AB6</f>
        <v>1163.1000000000001</v>
      </c>
    </row>
    <row r="8" spans="1:40" s="23" customFormat="1" ht="17.25" customHeight="1" x14ac:dyDescent="0.3"/>
    <row r="9" spans="1:40" s="23" customFormat="1" ht="17.25" customHeight="1" x14ac:dyDescent="0.3"/>
    <row r="10" spans="1:40" s="23" customFormat="1" ht="33" customHeight="1" x14ac:dyDescent="0.3"/>
    <row r="11" spans="1:40" s="23" customFormat="1" ht="30.75" customHeight="1" x14ac:dyDescent="0.3"/>
    <row r="12" spans="1:40" s="23" customFormat="1" ht="39" customHeight="1" x14ac:dyDescent="0.3"/>
  </sheetData>
  <sheetProtection algorithmName="SHA-512" hashValue="2yzjlMwrWAwPRaguXOR6Z0kU0LJM8Z56RnR6hvqv70okoQOYmXJkT2MvqRJ6wxSPZTSWuXQ58KOk4MGXfQOUpQ==" saltValue="w11fPx3Fr3HXnbUz2ZeglA==" spinCount="100000" sheet="1" formatCells="0" formatColumns="0" formatRows="0" insertColumns="0" insertRows="0" insertHyperlinks="0" deleteColumns="0" deleteRows="0" sort="0" autoFilter="0" pivotTables="0"/>
  <mergeCells count="4">
    <mergeCell ref="Q3:AB3"/>
    <mergeCell ref="A1:G1"/>
    <mergeCell ref="A3:G3"/>
    <mergeCell ref="H3:O3"/>
  </mergeCells>
  <dataValidations count="3">
    <dataValidation type="list" allowBlank="1" showInputMessage="1" showErrorMessage="1" sqref="Y5:Y6 H5:H6 K5:O6" xr:uid="{06FCC469-D0FD-4AF2-8300-1C5F95744976}">
      <formula1>$AM$1:$AM$2</formula1>
    </dataValidation>
    <dataValidation type="whole" allowBlank="1" showInputMessage="1" showErrorMessage="1" errorTitle="ΠΡΟΣΟΧΗ!" error="ΕΩΣ 84 ΜΗΝΕΣ" sqref="AA5:AA6" xr:uid="{C306EF4C-F7DE-49DD-9729-9C5FBB4C565F}">
      <formula1>1</formula1>
      <formula2>84</formula2>
    </dataValidation>
    <dataValidation type="list" allowBlank="1" showInputMessage="1" showErrorMessage="1" sqref="U5:U6 W5:W6 S5:S6" xr:uid="{BFC86B45-6C4E-4CA6-A7EE-C2F76FFE96C6}">
      <formula1>$AN$1:$AN$3</formula1>
    </dataValidation>
  </dataValidations>
  <pageMargins left="0.7" right="0.7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B00C0-0E3D-4E68-9181-60E118C2D00F}">
  <sheetPr>
    <pageSetUpPr fitToPage="1"/>
  </sheetPr>
  <dimension ref="A1:R13"/>
  <sheetViews>
    <sheetView workbookViewId="0">
      <selection activeCell="C11" sqref="C11"/>
    </sheetView>
  </sheetViews>
  <sheetFormatPr defaultColWidth="9.109375" defaultRowHeight="14.4" x14ac:dyDescent="0.3"/>
  <cols>
    <col min="1" max="1" width="6.44140625" style="1" customWidth="1"/>
    <col min="2" max="2" width="10" style="1" customWidth="1"/>
    <col min="3" max="3" width="13.5546875" style="1" customWidth="1"/>
    <col min="4" max="4" width="21" style="1" customWidth="1"/>
    <col min="5" max="5" width="14.5546875" style="1" customWidth="1"/>
    <col min="6" max="6" width="19.109375" style="1" customWidth="1"/>
    <col min="7" max="7" width="20.6640625" style="1" customWidth="1"/>
    <col min="8" max="8" width="35.5546875" style="1" customWidth="1"/>
    <col min="9" max="16" width="9.109375" style="1"/>
    <col min="17" max="17" width="0" style="1" hidden="1" customWidth="1"/>
    <col min="18" max="18" width="11.44140625" style="1" hidden="1" customWidth="1"/>
    <col min="19" max="16384" width="9.109375" style="1"/>
  </cols>
  <sheetData>
    <row r="1" spans="1:18" ht="56.25" customHeight="1" x14ac:dyDescent="0.4">
      <c r="A1" s="41" t="s">
        <v>40</v>
      </c>
      <c r="B1" s="42"/>
      <c r="C1" s="42"/>
      <c r="D1" s="42"/>
      <c r="E1" s="42"/>
      <c r="F1" s="42"/>
      <c r="G1" s="42"/>
      <c r="H1" s="26"/>
      <c r="Q1" s="1" t="s">
        <v>10</v>
      </c>
      <c r="R1" s="1" t="s">
        <v>5</v>
      </c>
    </row>
    <row r="2" spans="1:18" x14ac:dyDescent="0.3">
      <c r="A2" s="5"/>
      <c r="B2" s="3"/>
      <c r="C2" s="12"/>
      <c r="D2" s="12"/>
      <c r="E2" s="12"/>
      <c r="F2" s="12"/>
      <c r="G2" s="4"/>
      <c r="H2" s="27"/>
      <c r="Q2" s="1" t="s">
        <v>19</v>
      </c>
      <c r="R2" s="1" t="s">
        <v>21</v>
      </c>
    </row>
    <row r="3" spans="1:18" s="2" customFormat="1" ht="15.75" customHeight="1" x14ac:dyDescent="0.3">
      <c r="A3" s="43" t="s">
        <v>13</v>
      </c>
      <c r="B3" s="38"/>
      <c r="C3" s="38"/>
      <c r="D3" s="38"/>
      <c r="E3" s="38"/>
      <c r="F3" s="38"/>
      <c r="G3" s="39"/>
      <c r="H3" s="28"/>
      <c r="R3" s="1" t="s">
        <v>20</v>
      </c>
    </row>
    <row r="4" spans="1:18" s="11" customFormat="1" ht="105.75" customHeight="1" x14ac:dyDescent="0.3">
      <c r="A4" s="9" t="s">
        <v>1</v>
      </c>
      <c r="B4" s="7" t="s">
        <v>16</v>
      </c>
      <c r="C4" s="13" t="s">
        <v>17</v>
      </c>
      <c r="D4" s="13" t="s">
        <v>14</v>
      </c>
      <c r="E4" s="7" t="s">
        <v>15</v>
      </c>
      <c r="F4" s="7" t="s">
        <v>29</v>
      </c>
      <c r="G4" s="17" t="s">
        <v>28</v>
      </c>
      <c r="H4" s="29" t="s">
        <v>30</v>
      </c>
    </row>
    <row r="5" spans="1:18" x14ac:dyDescent="0.3">
      <c r="A5" s="5">
        <v>1</v>
      </c>
      <c r="B5" s="7"/>
      <c r="C5" s="20"/>
      <c r="D5" s="7"/>
      <c r="E5" s="7"/>
      <c r="F5" s="7"/>
      <c r="G5" s="8"/>
      <c r="H5" s="30"/>
    </row>
    <row r="6" spans="1:18" x14ac:dyDescent="0.3">
      <c r="A6" s="3">
        <v>2</v>
      </c>
      <c r="B6" s="7"/>
      <c r="C6" s="20"/>
      <c r="D6" s="7"/>
      <c r="E6" s="7"/>
      <c r="F6" s="7"/>
      <c r="G6" s="8"/>
      <c r="H6" s="30"/>
    </row>
    <row r="7" spans="1:18" x14ac:dyDescent="0.3">
      <c r="A7" s="31"/>
    </row>
    <row r="9" spans="1:18" s="23" customFormat="1" ht="17.25" customHeight="1" x14ac:dyDescent="0.3"/>
    <row r="10" spans="1:18" s="23" customFormat="1" ht="17.25" customHeight="1" x14ac:dyDescent="0.3"/>
    <row r="11" spans="1:18" s="23" customFormat="1" ht="33" customHeight="1" x14ac:dyDescent="0.3"/>
    <row r="12" spans="1:18" s="23" customFormat="1" ht="30.75" customHeight="1" x14ac:dyDescent="0.3"/>
    <row r="13" spans="1:18" s="23" customFormat="1" ht="39" customHeight="1" x14ac:dyDescent="0.3"/>
  </sheetData>
  <sheetProtection algorithmName="SHA-512" hashValue="hT1CluwI6xz+v3gWTZG/QNyOoF68JCmGGeTbewV082FlHahZDew31PbVKxP/GlcLiOCWgmrhB/uwimcqTLjeTw==" saltValue="a8+mpjwAtzuq73VKYkklUQ==" spinCount="100000" sheet="1" formatCells="0" formatColumns="0" formatRows="0" insertColumns="0" insertRows="0" insertHyperlinks="0" deleteColumns="0" deleteRows="0" sort="0" autoFilter="0" pivotTables="0"/>
  <mergeCells count="2">
    <mergeCell ref="A1:G1"/>
    <mergeCell ref="A3:G3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ΠΡΟΣΛΗΠΤΕΟΙ</vt:lpstr>
      <vt:lpstr>ΤΑΥΡΟΣ ΚΑΤΑΤΑΞΗ</vt:lpstr>
      <vt:lpstr>ΑΠΟΡΡΙΠΤΕΟΙ</vt:lpstr>
      <vt:lpstr>ΠΡΟΣΛΗΠΤΕΟΙ!Print_Area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Φιλλιπουπολίτου</dc:creator>
  <cp:lastModifiedBy>Evangelia Kefala</cp:lastModifiedBy>
  <cp:lastPrinted>2025-12-03T05:41:49Z</cp:lastPrinted>
  <dcterms:created xsi:type="dcterms:W3CDTF">2017-10-23T05:29:48Z</dcterms:created>
  <dcterms:modified xsi:type="dcterms:W3CDTF">2025-12-12T12:27:18Z</dcterms:modified>
</cp:coreProperties>
</file>