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ggelopoulos.000\Downloads\"/>
    </mc:Choice>
  </mc:AlternateContent>
  <xr:revisionPtr revIDLastSave="0" documentId="13_ncr:1_{611A7BC2-CCF3-414A-9D1C-B9DBF8A64FE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ΑΠΟΡΡΙΠΤΕΟΙ" sheetId="16" r:id="rId1"/>
    <sheet name="ΨΥΧΙΑΤΡΟΙ_ΚΑΤΑΤΑΞΗ" sheetId="14" r:id="rId2"/>
    <sheet name="ΨΥΧΙΑΤΡΟΙ_ΠΡΟΣΛΗΠΤΕΩΝ" sheetId="15" r:id="rId3"/>
  </sheets>
  <definedNames>
    <definedName name="_xlnm.Print_Area" localSheetId="1">ΨΥΧΙΑΤΡΟΙ_ΚΑΤΑΤΑΞΗ!$A$1:$AC$6</definedName>
    <definedName name="_xlnm.Print_Area" localSheetId="2">ΨΥΧΙΑΤΡΟΙ_ΠΡΟΣΛΗΠΤΕΩΝ!$A$1:$AC$6</definedName>
  </definedNames>
  <calcPr calcId="191029"/>
</workbook>
</file>

<file path=xl/calcChain.xml><?xml version="1.0" encoding="utf-8"?>
<calcChain xmlns="http://schemas.openxmlformats.org/spreadsheetml/2006/main">
  <c r="AB5" i="15" l="1"/>
  <c r="Z5" i="15"/>
  <c r="X5" i="15"/>
  <c r="V5" i="15"/>
  <c r="T5" i="15"/>
  <c r="R5" i="15"/>
  <c r="P5" i="15"/>
  <c r="J5" i="15"/>
  <c r="P5" i="14"/>
  <c r="AC5" i="15" l="1"/>
  <c r="X5" i="14"/>
  <c r="V5" i="14"/>
  <c r="T5" i="14"/>
  <c r="R5" i="14"/>
  <c r="J5" i="14"/>
  <c r="AB5" i="14"/>
  <c r="Z5" i="14"/>
  <c r="AC5" i="14" l="1"/>
</calcChain>
</file>

<file path=xl/sharedStrings.xml><?xml version="1.0" encoding="utf-8"?>
<sst xmlns="http://schemas.openxmlformats.org/spreadsheetml/2006/main" count="112" uniqueCount="38">
  <si>
    <t>ΤΥΠΙΚΑ ΠΡΟΣΟΝΤΑ</t>
  </si>
  <si>
    <t>Α/Α</t>
  </si>
  <si>
    <t>ΕΚΠΛΗΡΩΣΗ ΣΤΡΑΤΙΩΤΙΚΩΝ ΥΠΟΧΡΕΩΣΕΩΝ</t>
  </si>
  <si>
    <t>ΜΕΤΑΠΤΥΧΙΑΚΟΣ ΤΙΤΛΟΣ</t>
  </si>
  <si>
    <t>ΓΝΩΣΗ ΑΓΓΛΙΚΗΣ ΓΛΩΣΣΑΣ</t>
  </si>
  <si>
    <t>ΑΡΙΣΤΗ</t>
  </si>
  <si>
    <t>ΓΝΩΣΗ ΔΕΥΤΕΡΗΣ ΞΕΝΗΣ ΓΛΩΣΣΑΣ</t>
  </si>
  <si>
    <t>ΓΝΩΣΗ ΤΡΙΤΗΣ ΞΕΝΗΣ ΓΛΩΣΣΑΣ</t>
  </si>
  <si>
    <t>ΜΟΡΙΑ</t>
  </si>
  <si>
    <t>ΠΡΟΣΘΕΤΑ-ΣΥΝΕΚΤΙΜΩΜΕΝΑ ΠΡΟΣΟΝΤΑ</t>
  </si>
  <si>
    <t>ΝΑΙ</t>
  </si>
  <si>
    <t>ΓΝΩΣΗ ΧΕΙΡΙΣΜΟΥ Η/Υ</t>
  </si>
  <si>
    <t xml:space="preserve">ΤΙΤΛΟΣ ΣΠΟΥΔΩΝ </t>
  </si>
  <si>
    <t>ΣΤΟΙΧΕΙΑ ΥΠΟΨΗΦΙΟΥ</t>
  </si>
  <si>
    <t>ΕΠΩΝΥΜΟ</t>
  </si>
  <si>
    <t>ΟΝΟΜΑ</t>
  </si>
  <si>
    <t>ΑΡΙΘΜΟΣ ΠΡΩΤ. ΑΙΤΗΣΗΣ</t>
  </si>
  <si>
    <t>ΗΜΕΡΟΜΗΝΙΑ</t>
  </si>
  <si>
    <t>ΣΥΝΟΛΟ ΜΟΡΙΩΝ</t>
  </si>
  <si>
    <t>ΌΧΙ</t>
  </si>
  <si>
    <t>ΚΑΛΗ</t>
  </si>
  <si>
    <t>ΠΟΛΥ ΚΑΛΗ</t>
  </si>
  <si>
    <t>ΒΑΘΜΟΣ ΤΙΤΛΟΥ ΣΠΟΥΔΩΝ</t>
  </si>
  <si>
    <t>ΑΔΕΙΑ ΑΣΚΗΣΗΣ ΕΠΑΓΓΕΛΜΑΤΟΣ</t>
  </si>
  <si>
    <t>ΕΜΠΕΙΡΙΑ ΣΤΗΝ ΕΙΔΙΚΟΤΗΤΑ (έως και 84 μήνες)</t>
  </si>
  <si>
    <t>ΤΙΤΛΟΣ ΙΑΤΡΙΚΗΣ ΕΙΔΙΚΟΤΗΤΑΣ</t>
  </si>
  <si>
    <t>ΒΕΒΑΙΩΣΗ ΕΚΠΛΗΡΩΣΗΣ ΥΠΗΡΕΣΙΑΣ ΥΠΑΙΘΡΟΥ</t>
  </si>
  <si>
    <t>ΒΕΒΑΙΩΣΗ ΙΔΙΟΤΗΤΑΣ ΜΕΛΟΥΣ ΙΑΤΡΙΚΟΥ ΣΥΛΛΟΓΟΥ</t>
  </si>
  <si>
    <t>ΠΡΟ-ΑΝΑΧΩΡΗΣΙΑΚΟ ΚΕΝΤΡΟ ΕΠΙΛΟΓΗΣ</t>
  </si>
  <si>
    <t>ΕΙΔΙΚΟΤΗΤΑ</t>
  </si>
  <si>
    <t>ΠΑΡΑΤΗΡΗΣΕΙΣ</t>
  </si>
  <si>
    <t>ΜΠΑΚΑΛΗΣ</t>
  </si>
  <si>
    <t>ΧΡΙΣΤΟΔΟΥΛΟΣ</t>
  </si>
  <si>
    <t>ΨΥΧΙΑΤΡΟΣ</t>
  </si>
  <si>
    <t>ΤΑΥΡΟΣ</t>
  </si>
  <si>
    <t>ΕΡΓΟ 1 - ΠΕ ΨΥΧΙΑΤΡΙΚΗΣ
2. ΠΙΝΑΚΑΣ ΚΑΤΑΤΑΞΗΣ</t>
  </si>
  <si>
    <t>ΕΡΓΟ 1 - ΠΕ ΨΥΧΙΑΤΡΙΚΗΣ
3. ΠΙΝΑΚΑΣ ΠΡΟΣΛΗΠΤΕΩΝ</t>
  </si>
  <si>
    <t>ΕΡΓΟ 1 - ΠΕ ΨΥΧΙΑΤΡΩΝ
1. ΠΙΝΑΚΑΣ ΑΠΟΡΡΙΠΤΕΩΝ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</si>
</sst>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5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92B2-FD5F-41C4-AF6C-8F6351088C43}">
  <sheetPr>
    <pageSetUpPr fitToPage="1"/>
  </sheetPr>
  <dimension ref="A1:R6"/>
  <sheetViews>
    <sheetView workbookViewId="0">
      <selection activeCell="A5" sqref="A5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4.5703125" style="1" customWidth="1"/>
    <col min="6" max="6" width="19.140625" style="1" customWidth="1"/>
    <col min="7" max="7" width="20.7109375" style="1" customWidth="1"/>
    <col min="8" max="8" width="35.5703125" style="1" customWidth="1"/>
    <col min="9" max="16" width="9.140625" style="1"/>
    <col min="17" max="17" width="0" style="1" hidden="1" customWidth="1"/>
    <col min="18" max="18" width="11.42578125" style="1" hidden="1" customWidth="1"/>
    <col min="19" max="16384" width="9.140625" style="1"/>
  </cols>
  <sheetData>
    <row r="1" spans="1:18" ht="60" customHeight="1" x14ac:dyDescent="0.3">
      <c r="A1" s="32" t="s">
        <v>37</v>
      </c>
      <c r="B1" s="33"/>
      <c r="C1" s="33"/>
      <c r="D1" s="33"/>
      <c r="E1" s="33"/>
      <c r="F1" s="33"/>
      <c r="G1" s="33"/>
      <c r="H1" s="25"/>
      <c r="Q1" s="1" t="s">
        <v>10</v>
      </c>
      <c r="R1" s="1" t="s">
        <v>5</v>
      </c>
    </row>
    <row r="2" spans="1:18" x14ac:dyDescent="0.25">
      <c r="A2" s="3"/>
      <c r="B2" s="3"/>
      <c r="C2" s="12"/>
      <c r="D2" s="12"/>
      <c r="E2" s="12"/>
      <c r="F2" s="12"/>
      <c r="G2" s="4"/>
      <c r="H2" s="26"/>
      <c r="Q2" s="1" t="s">
        <v>19</v>
      </c>
      <c r="R2" s="1" t="s">
        <v>21</v>
      </c>
    </row>
    <row r="3" spans="1:18" s="2" customFormat="1" ht="15.75" x14ac:dyDescent="0.25">
      <c r="A3" s="34" t="s">
        <v>13</v>
      </c>
      <c r="B3" s="35"/>
      <c r="C3" s="35"/>
      <c r="D3" s="35"/>
      <c r="E3" s="35"/>
      <c r="F3" s="35"/>
      <c r="G3" s="36"/>
      <c r="H3" s="27"/>
      <c r="R3" s="1" t="s">
        <v>20</v>
      </c>
    </row>
    <row r="4" spans="1:18" s="11" customFormat="1" ht="45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29</v>
      </c>
      <c r="G4" s="17" t="s">
        <v>28</v>
      </c>
      <c r="H4" s="24" t="s">
        <v>30</v>
      </c>
    </row>
    <row r="5" spans="1:18" x14ac:dyDescent="0.25">
      <c r="A5" s="3"/>
      <c r="B5" s="7"/>
      <c r="C5" s="20"/>
      <c r="D5" s="7"/>
      <c r="E5" s="7"/>
      <c r="F5" s="7"/>
      <c r="G5" s="8"/>
      <c r="H5" s="28"/>
    </row>
    <row r="6" spans="1:18" x14ac:dyDescent="0.25">
      <c r="A6" s="29"/>
      <c r="B6" s="30"/>
      <c r="C6" s="30"/>
      <c r="D6" s="30"/>
      <c r="E6" s="30"/>
      <c r="F6" s="30"/>
      <c r="G6" s="30"/>
      <c r="H6" s="31"/>
    </row>
  </sheetData>
  <mergeCells count="2">
    <mergeCell ref="A1:G1"/>
    <mergeCell ref="A3:G3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459B-05E7-4661-BF8B-D13CCD567D67}">
  <sheetPr>
    <pageSetUpPr fitToPage="1"/>
  </sheetPr>
  <dimension ref="A1:AN5"/>
  <sheetViews>
    <sheetView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L19" sqref="L19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4.5703125" style="1" customWidth="1"/>
    <col min="6" max="6" width="19.140625" style="1" customWidth="1"/>
    <col min="7" max="7" width="20.7109375" style="1" customWidth="1"/>
    <col min="8" max="9" width="10.85546875" style="1" customWidth="1"/>
    <col min="10" max="10" width="8.28515625" style="1" customWidth="1"/>
    <col min="11" max="11" width="15.42578125" style="1" customWidth="1"/>
    <col min="12" max="12" width="12.28515625" style="1" customWidth="1"/>
    <col min="13" max="13" width="13.5703125" style="1" customWidth="1"/>
    <col min="14" max="14" width="11.5703125" style="1" customWidth="1"/>
    <col min="15" max="16" width="15" style="1" customWidth="1"/>
    <col min="17" max="17" width="15.7109375" style="1" customWidth="1"/>
    <col min="18" max="18" width="7.28515625" style="1" customWidth="1"/>
    <col min="19" max="19" width="9.85546875" style="1" customWidth="1"/>
    <col min="20" max="20" width="7.28515625" style="1" customWidth="1"/>
    <col min="21" max="21" width="11.42578125" style="1" customWidth="1"/>
    <col min="22" max="22" width="7.85546875" style="1" customWidth="1"/>
    <col min="23" max="23" width="11.42578125" style="1" customWidth="1"/>
    <col min="24" max="24" width="7.28515625" style="1" customWidth="1"/>
    <col min="25" max="25" width="11.28515625" style="1" customWidth="1"/>
    <col min="26" max="26" width="7.28515625" style="1" customWidth="1"/>
    <col min="27" max="27" width="12.85546875" style="1" customWidth="1"/>
    <col min="28" max="28" width="8" style="1" customWidth="1"/>
    <col min="29" max="29" width="11.28515625" style="1" customWidth="1"/>
    <col min="30" max="30" width="27.85546875" style="1" hidden="1" customWidth="1"/>
    <col min="31" max="38" width="9.140625" style="1"/>
    <col min="39" max="39" width="9.140625" style="1" hidden="1" customWidth="1"/>
    <col min="40" max="40" width="11.42578125" style="1" hidden="1" customWidth="1"/>
    <col min="41" max="16384" width="9.140625" style="1"/>
  </cols>
  <sheetData>
    <row r="1" spans="1:40" ht="38.25" customHeight="1" x14ac:dyDescent="0.25">
      <c r="A1" s="41" t="s">
        <v>35</v>
      </c>
      <c r="B1" s="42"/>
      <c r="C1" s="42"/>
      <c r="D1" s="42"/>
      <c r="E1" s="42"/>
      <c r="F1" s="42"/>
      <c r="G1" s="42"/>
      <c r="AM1" s="1" t="s">
        <v>10</v>
      </c>
      <c r="AN1" s="1" t="s">
        <v>5</v>
      </c>
    </row>
    <row r="2" spans="1:40" x14ac:dyDescent="0.25">
      <c r="A2" s="3"/>
      <c r="B2" s="3"/>
      <c r="C2" s="12"/>
      <c r="D2" s="12"/>
      <c r="E2" s="12"/>
      <c r="F2" s="12"/>
      <c r="G2" s="4"/>
      <c r="H2" s="6"/>
      <c r="I2" s="6"/>
      <c r="J2" s="6"/>
      <c r="K2" s="6"/>
      <c r="L2" s="3"/>
      <c r="M2" s="3"/>
      <c r="N2" s="3"/>
      <c r="O2" s="4"/>
      <c r="P2" s="15"/>
      <c r="Q2" s="5"/>
      <c r="R2" s="6"/>
      <c r="S2" s="3"/>
      <c r="T2" s="3"/>
      <c r="U2" s="3"/>
      <c r="V2" s="3"/>
      <c r="W2" s="3"/>
      <c r="X2" s="3"/>
      <c r="Y2" s="3"/>
      <c r="Z2" s="3"/>
      <c r="AA2" s="3"/>
      <c r="AB2" s="3"/>
      <c r="AC2" s="6"/>
      <c r="AD2" s="3"/>
      <c r="AM2" s="1" t="s">
        <v>19</v>
      </c>
      <c r="AN2" s="1" t="s">
        <v>21</v>
      </c>
    </row>
    <row r="3" spans="1:40" s="2" customFormat="1" ht="15.75" customHeight="1" x14ac:dyDescent="0.25">
      <c r="A3" s="34" t="s">
        <v>13</v>
      </c>
      <c r="B3" s="35"/>
      <c r="C3" s="35"/>
      <c r="D3" s="35"/>
      <c r="E3" s="35"/>
      <c r="F3" s="35"/>
      <c r="G3" s="36"/>
      <c r="H3" s="37" t="s">
        <v>0</v>
      </c>
      <c r="I3" s="37"/>
      <c r="J3" s="37"/>
      <c r="K3" s="37"/>
      <c r="L3" s="38"/>
      <c r="M3" s="38"/>
      <c r="N3" s="38"/>
      <c r="O3" s="39"/>
      <c r="P3" s="14"/>
      <c r="Q3" s="40" t="s">
        <v>9</v>
      </c>
      <c r="R3" s="37"/>
      <c r="S3" s="38"/>
      <c r="T3" s="38"/>
      <c r="U3" s="38"/>
      <c r="V3" s="38"/>
      <c r="W3" s="38"/>
      <c r="X3" s="38"/>
      <c r="Y3" s="38"/>
      <c r="Z3" s="38"/>
      <c r="AA3" s="38"/>
      <c r="AB3" s="38"/>
      <c r="AC3" s="18"/>
      <c r="AD3" s="22"/>
      <c r="AN3" s="1" t="s">
        <v>20</v>
      </c>
    </row>
    <row r="4" spans="1:40" s="11" customFormat="1" ht="105.75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29</v>
      </c>
      <c r="G4" s="17" t="s">
        <v>28</v>
      </c>
      <c r="H4" s="10" t="s">
        <v>12</v>
      </c>
      <c r="I4" s="10" t="s">
        <v>22</v>
      </c>
      <c r="J4" s="7" t="s">
        <v>8</v>
      </c>
      <c r="K4" s="7" t="s">
        <v>23</v>
      </c>
      <c r="L4" s="7" t="s">
        <v>25</v>
      </c>
      <c r="M4" s="7" t="s">
        <v>26</v>
      </c>
      <c r="N4" s="7" t="s">
        <v>27</v>
      </c>
      <c r="O4" s="8" t="s">
        <v>2</v>
      </c>
      <c r="P4" s="16"/>
      <c r="Q4" s="9" t="s">
        <v>3</v>
      </c>
      <c r="R4" s="10" t="s">
        <v>8</v>
      </c>
      <c r="S4" s="7" t="s">
        <v>4</v>
      </c>
      <c r="T4" s="7" t="s">
        <v>8</v>
      </c>
      <c r="U4" s="7" t="s">
        <v>6</v>
      </c>
      <c r="V4" s="7" t="s">
        <v>8</v>
      </c>
      <c r="W4" s="7" t="s">
        <v>7</v>
      </c>
      <c r="X4" s="7" t="s">
        <v>8</v>
      </c>
      <c r="Y4" s="7" t="s">
        <v>11</v>
      </c>
      <c r="Z4" s="7" t="s">
        <v>8</v>
      </c>
      <c r="AA4" s="7" t="s">
        <v>24</v>
      </c>
      <c r="AB4" s="7" t="s">
        <v>8</v>
      </c>
      <c r="AC4" s="19" t="s">
        <v>18</v>
      </c>
      <c r="AD4" s="23" t="s">
        <v>30</v>
      </c>
    </row>
    <row r="5" spans="1:40" ht="30" x14ac:dyDescent="0.25">
      <c r="A5" s="3">
        <v>1</v>
      </c>
      <c r="B5" s="7">
        <v>3744</v>
      </c>
      <c r="C5" s="20">
        <v>45783</v>
      </c>
      <c r="D5" s="7" t="s">
        <v>31</v>
      </c>
      <c r="E5" s="7" t="s">
        <v>32</v>
      </c>
      <c r="F5" s="7" t="s">
        <v>33</v>
      </c>
      <c r="G5" s="8" t="s">
        <v>34</v>
      </c>
      <c r="H5" s="6" t="s">
        <v>10</v>
      </c>
      <c r="I5" s="6">
        <v>6.66</v>
      </c>
      <c r="J5" s="6">
        <f>I5*110</f>
        <v>732.6</v>
      </c>
      <c r="K5" s="6" t="s">
        <v>10</v>
      </c>
      <c r="L5" s="3" t="s">
        <v>10</v>
      </c>
      <c r="M5" s="3" t="s">
        <v>10</v>
      </c>
      <c r="N5" s="3" t="s">
        <v>10</v>
      </c>
      <c r="O5" s="4" t="s">
        <v>10</v>
      </c>
      <c r="P5" s="15" t="str">
        <f>IF(AND(H5="ΝΑΙ",L5="ΝΑΙ",M5="ΝΑΙ",N5="ΝΑΙ",K5="ΝΑΙ"),"ΟΚ","ΑΠΟΡΡΙΠΤΕΤΑΙ")</f>
        <v>ΟΚ</v>
      </c>
      <c r="Q5" s="5"/>
      <c r="R5" s="6">
        <f>IF(Q5="ΝΑΙ",150,0)</f>
        <v>0</v>
      </c>
      <c r="S5" s="3" t="s">
        <v>20</v>
      </c>
      <c r="T5" s="3">
        <f>IF(S5="ΑΡΙΣΤΗ",100,IF(S5="ΠΟΛΥ ΚΑΛΗ",50,IF(S5="ΚΑΛΗ",30,)))</f>
        <v>30</v>
      </c>
      <c r="U5" s="3"/>
      <c r="V5" s="3">
        <f>IF(U5="ΑΡΙΣΤΗ",100,IF(U5="ΠΟΛΥ ΚΑΛΗ",50,IF(U5="ΚΑΛΗ",30,)))</f>
        <v>0</v>
      </c>
      <c r="W5" s="3"/>
      <c r="X5" s="3">
        <f>IF(W5="ΑΡΙΣΤΗ",100,IF(W5="ΠΟΛΥ ΚΑΛΗ",50,IF(W5="ΚΑΛΗ",30,)))</f>
        <v>0</v>
      </c>
      <c r="Y5" s="3"/>
      <c r="Z5" s="3">
        <f>IF(Y5="ΝΑΙ",100,0)</f>
        <v>0</v>
      </c>
      <c r="AA5" s="3">
        <v>61</v>
      </c>
      <c r="AB5" s="12">
        <f>AA5*7</f>
        <v>427</v>
      </c>
      <c r="AC5" s="21">
        <f>J5+R5+T5+V5+X5+Z5+AB5</f>
        <v>1189.5999999999999</v>
      </c>
      <c r="AD5" s="3"/>
    </row>
  </sheetData>
  <mergeCells count="4">
    <mergeCell ref="H3:O3"/>
    <mergeCell ref="Q3:AB3"/>
    <mergeCell ref="A3:G3"/>
    <mergeCell ref="A1:G1"/>
  </mergeCells>
  <dataValidations count="3">
    <dataValidation type="whole" allowBlank="1" showInputMessage="1" showErrorMessage="1" errorTitle="ΠΡΟΣΟΧΗ!" error="ΕΩΣ 84 ΜΗΝΕΣ" sqref="AA5" xr:uid="{42CA42AF-A18B-4E10-B2F3-1FC2081DFDB6}">
      <formula1>1</formula1>
      <formula2>84</formula2>
    </dataValidation>
    <dataValidation type="list" allowBlank="1" showInputMessage="1" showErrorMessage="1" sqref="Q5 H5 Y5 K5:O5" xr:uid="{0D6810AB-3202-44D3-9FC7-02768F94291C}">
      <formula1>$AM$1:$AM$2</formula1>
    </dataValidation>
    <dataValidation type="list" allowBlank="1" showInputMessage="1" showErrorMessage="1" sqref="S5 W5 U5" xr:uid="{9A172460-A7FC-4559-8E6C-97BF7FCC0889}">
      <formula1>$AN$1:$AN$3</formula1>
    </dataValidation>
  </dataValidation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1EA28-2659-4A75-A769-5C553612DAA5}">
  <sheetPr>
    <pageSetUpPr fitToPage="1"/>
  </sheetPr>
  <dimension ref="A1:AM5"/>
  <sheetViews>
    <sheetView tabSelected="1" topLeftCell="M1" workbookViewId="0">
      <selection activeCell="Z13" sqref="Z13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4.5703125" style="1" customWidth="1"/>
    <col min="6" max="6" width="19.140625" style="1" customWidth="1"/>
    <col min="7" max="7" width="20.7109375" style="1" customWidth="1"/>
    <col min="8" max="9" width="10.85546875" style="1" customWidth="1"/>
    <col min="10" max="10" width="8.28515625" style="1" customWidth="1"/>
    <col min="11" max="11" width="15.42578125" style="1" customWidth="1"/>
    <col min="12" max="12" width="12.28515625" style="1" customWidth="1"/>
    <col min="13" max="13" width="13.5703125" style="1" customWidth="1"/>
    <col min="14" max="14" width="11.5703125" style="1" customWidth="1"/>
    <col min="15" max="16" width="15" style="1" customWidth="1"/>
    <col min="17" max="17" width="15.7109375" style="1" customWidth="1"/>
    <col min="18" max="18" width="7.28515625" style="1" customWidth="1"/>
    <col min="19" max="19" width="9.85546875" style="1" customWidth="1"/>
    <col min="20" max="20" width="7.28515625" style="1" customWidth="1"/>
    <col min="21" max="21" width="11.42578125" style="1" customWidth="1"/>
    <col min="22" max="22" width="7.85546875" style="1" customWidth="1"/>
    <col min="23" max="23" width="11.42578125" style="1" customWidth="1"/>
    <col min="24" max="24" width="7.28515625" style="1" customWidth="1"/>
    <col min="25" max="25" width="11.28515625" style="1" customWidth="1"/>
    <col min="26" max="26" width="7.28515625" style="1" customWidth="1"/>
    <col min="27" max="27" width="12.85546875" style="1" customWidth="1"/>
    <col min="28" max="28" width="8" style="1" customWidth="1"/>
    <col min="29" max="29" width="11.28515625" style="1" customWidth="1"/>
    <col min="30" max="37" width="9.140625" style="1"/>
    <col min="38" max="38" width="9.140625" style="1" hidden="1" customWidth="1"/>
    <col min="39" max="39" width="11.42578125" style="1" hidden="1" customWidth="1"/>
    <col min="40" max="16384" width="9.140625" style="1"/>
  </cols>
  <sheetData>
    <row r="1" spans="1:39" ht="51.75" customHeight="1" x14ac:dyDescent="0.25">
      <c r="A1" s="41" t="s">
        <v>36</v>
      </c>
      <c r="B1" s="42"/>
      <c r="C1" s="42"/>
      <c r="D1" s="42"/>
      <c r="E1" s="42"/>
      <c r="F1" s="42"/>
      <c r="G1" s="42"/>
      <c r="AL1" s="1" t="s">
        <v>10</v>
      </c>
      <c r="AM1" s="1" t="s">
        <v>5</v>
      </c>
    </row>
    <row r="2" spans="1:39" x14ac:dyDescent="0.25">
      <c r="A2" s="3"/>
      <c r="B2" s="3"/>
      <c r="C2" s="12"/>
      <c r="D2" s="12"/>
      <c r="E2" s="12"/>
      <c r="F2" s="12"/>
      <c r="G2" s="4"/>
      <c r="H2" s="6"/>
      <c r="I2" s="6"/>
      <c r="J2" s="6"/>
      <c r="K2" s="6"/>
      <c r="L2" s="3"/>
      <c r="M2" s="3"/>
      <c r="N2" s="3"/>
      <c r="O2" s="4"/>
      <c r="P2" s="15"/>
      <c r="Q2" s="5"/>
      <c r="R2" s="6"/>
      <c r="S2" s="3"/>
      <c r="T2" s="3"/>
      <c r="U2" s="3"/>
      <c r="V2" s="3"/>
      <c r="W2" s="3"/>
      <c r="X2" s="3"/>
      <c r="Y2" s="3"/>
      <c r="Z2" s="3"/>
      <c r="AA2" s="3"/>
      <c r="AB2" s="3"/>
      <c r="AC2" s="6"/>
      <c r="AL2" s="1" t="s">
        <v>19</v>
      </c>
      <c r="AM2" s="1" t="s">
        <v>21</v>
      </c>
    </row>
    <row r="3" spans="1:39" s="2" customFormat="1" ht="15.75" customHeight="1" x14ac:dyDescent="0.25">
      <c r="A3" s="34" t="s">
        <v>13</v>
      </c>
      <c r="B3" s="35"/>
      <c r="C3" s="35"/>
      <c r="D3" s="35"/>
      <c r="E3" s="35"/>
      <c r="F3" s="35"/>
      <c r="G3" s="36"/>
      <c r="H3" s="37" t="s">
        <v>0</v>
      </c>
      <c r="I3" s="37"/>
      <c r="J3" s="37"/>
      <c r="K3" s="37"/>
      <c r="L3" s="38"/>
      <c r="M3" s="38"/>
      <c r="N3" s="38"/>
      <c r="O3" s="39"/>
      <c r="P3" s="14"/>
      <c r="Q3" s="40" t="s">
        <v>9</v>
      </c>
      <c r="R3" s="37"/>
      <c r="S3" s="38"/>
      <c r="T3" s="38"/>
      <c r="U3" s="38"/>
      <c r="V3" s="38"/>
      <c r="W3" s="38"/>
      <c r="X3" s="38"/>
      <c r="Y3" s="38"/>
      <c r="Z3" s="38"/>
      <c r="AA3" s="38"/>
      <c r="AB3" s="38"/>
      <c r="AC3" s="18"/>
      <c r="AM3" s="1" t="s">
        <v>20</v>
      </c>
    </row>
    <row r="4" spans="1:39" s="11" customFormat="1" ht="105.75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29</v>
      </c>
      <c r="G4" s="17" t="s">
        <v>28</v>
      </c>
      <c r="H4" s="10" t="s">
        <v>12</v>
      </c>
      <c r="I4" s="10" t="s">
        <v>22</v>
      </c>
      <c r="J4" s="7" t="s">
        <v>8</v>
      </c>
      <c r="K4" s="7" t="s">
        <v>23</v>
      </c>
      <c r="L4" s="7" t="s">
        <v>25</v>
      </c>
      <c r="M4" s="7" t="s">
        <v>26</v>
      </c>
      <c r="N4" s="7" t="s">
        <v>27</v>
      </c>
      <c r="O4" s="8" t="s">
        <v>2</v>
      </c>
      <c r="P4" s="16"/>
      <c r="Q4" s="9" t="s">
        <v>3</v>
      </c>
      <c r="R4" s="10" t="s">
        <v>8</v>
      </c>
      <c r="S4" s="7" t="s">
        <v>4</v>
      </c>
      <c r="T4" s="7" t="s">
        <v>8</v>
      </c>
      <c r="U4" s="7" t="s">
        <v>6</v>
      </c>
      <c r="V4" s="7" t="s">
        <v>8</v>
      </c>
      <c r="W4" s="7" t="s">
        <v>7</v>
      </c>
      <c r="X4" s="7" t="s">
        <v>8</v>
      </c>
      <c r="Y4" s="7" t="s">
        <v>11</v>
      </c>
      <c r="Z4" s="7" t="s">
        <v>8</v>
      </c>
      <c r="AA4" s="7" t="s">
        <v>24</v>
      </c>
      <c r="AB4" s="7" t="s">
        <v>8</v>
      </c>
      <c r="AC4" s="19" t="s">
        <v>18</v>
      </c>
    </row>
    <row r="5" spans="1:39" ht="30" x14ac:dyDescent="0.25">
      <c r="A5" s="3">
        <v>1</v>
      </c>
      <c r="B5" s="7">
        <v>3744</v>
      </c>
      <c r="C5" s="20">
        <v>45783</v>
      </c>
      <c r="D5" s="7" t="s">
        <v>31</v>
      </c>
      <c r="E5" s="7" t="s">
        <v>32</v>
      </c>
      <c r="F5" s="7" t="s">
        <v>33</v>
      </c>
      <c r="G5" s="8" t="s">
        <v>34</v>
      </c>
      <c r="H5" s="6" t="s">
        <v>10</v>
      </c>
      <c r="I5" s="6">
        <v>6.66</v>
      </c>
      <c r="J5" s="6">
        <f>I5*110</f>
        <v>732.6</v>
      </c>
      <c r="K5" s="6" t="s">
        <v>10</v>
      </c>
      <c r="L5" s="3" t="s">
        <v>10</v>
      </c>
      <c r="M5" s="3" t="s">
        <v>10</v>
      </c>
      <c r="N5" s="3" t="s">
        <v>10</v>
      </c>
      <c r="O5" s="4" t="s">
        <v>10</v>
      </c>
      <c r="P5" s="15" t="str">
        <f>IF(AND(H5="ΝΑΙ",L5="ΝΑΙ",M5="ΝΑΙ",N5="ΝΑΙ",K5="ΝΑΙ"),"ΟΚ","ΑΠΟΡΡΙΠΤΕΤΑΙ")</f>
        <v>ΟΚ</v>
      </c>
      <c r="Q5" s="5"/>
      <c r="R5" s="6">
        <f>IF(Q5="ΝΑΙ",150,0)</f>
        <v>0</v>
      </c>
      <c r="S5" s="3" t="s">
        <v>20</v>
      </c>
      <c r="T5" s="3">
        <f>IF(S5="ΑΡΙΣΤΗ",100,IF(S5="ΠΟΛΥ ΚΑΛΗ",50,IF(S5="ΚΑΛΗ",30,)))</f>
        <v>30</v>
      </c>
      <c r="U5" s="3"/>
      <c r="V5" s="3">
        <f>IF(U5="ΑΡΙΣΤΗ",100,IF(U5="ΠΟΛΥ ΚΑΛΗ",50,IF(U5="ΚΑΛΗ",30,)))</f>
        <v>0</v>
      </c>
      <c r="W5" s="3"/>
      <c r="X5" s="3">
        <f>IF(W5="ΑΡΙΣΤΗ",100,IF(W5="ΠΟΛΥ ΚΑΛΗ",50,IF(W5="ΚΑΛΗ",30,)))</f>
        <v>0</v>
      </c>
      <c r="Y5" s="3"/>
      <c r="Z5" s="3">
        <f>IF(Y5="ΝΑΙ",100,0)</f>
        <v>0</v>
      </c>
      <c r="AA5" s="3">
        <v>61</v>
      </c>
      <c r="AB5" s="12">
        <f>AA5*7</f>
        <v>427</v>
      </c>
      <c r="AC5" s="21">
        <f>J5+R5+T5+V5+X5+Z5+AB5</f>
        <v>1189.5999999999999</v>
      </c>
    </row>
  </sheetData>
  <sheetProtection algorithmName="SHA-512" hashValue="D/QnAkzbebF/GYGd4yPOZyJLkeilsBC6JgKgfkojk8PhwK5AOxDAvrzpObf1wYsE+X0QAErI0h5d6KrrZlT11w==" saltValue="WHERS/2m/N5Kd3hsp6HEOg==" spinCount="100000" sheet="1" objects="1" scenarios="1"/>
  <mergeCells count="4">
    <mergeCell ref="A1:G1"/>
    <mergeCell ref="A3:G3"/>
    <mergeCell ref="H3:O3"/>
    <mergeCell ref="Q3:AB3"/>
  </mergeCells>
  <dataValidations count="3">
    <dataValidation type="list" allowBlank="1" showInputMessage="1" showErrorMessage="1" sqref="S5 U5 W5" xr:uid="{E8C93AEF-5D5C-4B20-AF87-F099760D69F1}">
      <formula1>$AM$1:$AM$3</formula1>
    </dataValidation>
    <dataValidation type="list" allowBlank="1" showInputMessage="1" showErrorMessage="1" sqref="Q5 K5:O5 Y5 H5" xr:uid="{175B9AB3-C4E2-4163-A335-B7213AE487BB}">
      <formula1>$AL$1:$AL$2</formula1>
    </dataValidation>
    <dataValidation type="whole" allowBlank="1" showInputMessage="1" showErrorMessage="1" errorTitle="ΠΡΟΣΟΧΗ!" error="ΕΩΣ 84 ΜΗΝΕΣ" sqref="AA5" xr:uid="{88876AC6-ADDE-4176-A22E-E77CA94E6392}">
      <formula1>1</formula1>
      <formula2>84</formula2>
    </dataValidation>
  </dataValidation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ΑΠΟΡΡΙΠΤΕΟΙ</vt:lpstr>
      <vt:lpstr>ΨΥΧΙΑΤΡΟΙ_ΚΑΤΑΤΑΞΗ</vt:lpstr>
      <vt:lpstr>ΨΥΧΙΑΤΡΟΙ_ΠΡΟΣΛΗΠΤΕΩΝ</vt:lpstr>
      <vt:lpstr>ΨΥΧΙΑΤΡΟΙ_ΚΑΤΑΤΑΞΗ!Print_Area</vt:lpstr>
      <vt:lpstr>ΨΥΧΙΑΤΡΟΙ_ΠΡΟΣΛΗΠΤΕΩΝ!Print_Area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Φιλλιπουπολίτου</dc:creator>
  <cp:lastModifiedBy>Theodoros Aggelopoulos</cp:lastModifiedBy>
  <cp:lastPrinted>2025-05-14T08:08:31Z</cp:lastPrinted>
  <dcterms:created xsi:type="dcterms:W3CDTF">2017-10-23T05:29:48Z</dcterms:created>
  <dcterms:modified xsi:type="dcterms:W3CDTF">2025-05-26T10:52:31Z</dcterms:modified>
</cp:coreProperties>
</file>